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elvel\Desktop\"/>
    </mc:Choice>
  </mc:AlternateContent>
  <xr:revisionPtr revIDLastSave="0" documentId="8_{9FC21B06-002A-4303-BF23-67AD9E6A1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stos PINAR" sheetId="1" r:id="rId1"/>
  </sheets>
  <definedNames>
    <definedName name="_xlnm._FilterDatabase" localSheetId="0" hidden="1">'Costos PINAR'!$X$7:$AI$15</definedName>
  </definedNames>
  <calcPr calcId="181029"/>
</workbook>
</file>

<file path=xl/calcChain.xml><?xml version="1.0" encoding="utf-8"?>
<calcChain xmlns="http://schemas.openxmlformats.org/spreadsheetml/2006/main">
  <c r="AT7" i="1" l="1"/>
  <c r="AO8" i="1"/>
  <c r="F71" i="1"/>
  <c r="D71" i="1"/>
  <c r="Q71" i="1" s="1"/>
  <c r="F85" i="1"/>
  <c r="F84" i="1"/>
  <c r="F83" i="1"/>
  <c r="D85" i="1"/>
  <c r="U85" i="1" s="1"/>
  <c r="D84" i="1"/>
  <c r="U84" i="1" s="1"/>
  <c r="D83" i="1"/>
  <c r="Q83" i="1" s="1"/>
  <c r="D24" i="1"/>
  <c r="Q24" i="1" s="1"/>
  <c r="F24" i="1"/>
  <c r="D26" i="1"/>
  <c r="Q26" i="1" s="1"/>
  <c r="F25" i="1"/>
  <c r="F26" i="1"/>
  <c r="F27" i="1"/>
  <c r="U28" i="1"/>
  <c r="F70" i="1"/>
  <c r="F69" i="1"/>
  <c r="F68" i="1"/>
  <c r="D69" i="1"/>
  <c r="Q69" i="1" s="1"/>
  <c r="D27" i="1"/>
  <c r="Q27" i="1" s="1"/>
  <c r="F42" i="1"/>
  <c r="D42" i="1"/>
  <c r="Q42" i="1" s="1"/>
  <c r="F41" i="1"/>
  <c r="D41" i="1"/>
  <c r="Q41" i="1" s="1"/>
  <c r="F57" i="1"/>
  <c r="D57" i="1"/>
  <c r="Q57" i="1" s="1"/>
  <c r="F56" i="1"/>
  <c r="D56" i="1"/>
  <c r="Q56" i="1" s="1"/>
  <c r="D70" i="1"/>
  <c r="Q70" i="1" s="1"/>
  <c r="D68" i="1"/>
  <c r="Q68" i="1" s="1"/>
  <c r="F55" i="1"/>
  <c r="F54" i="1"/>
  <c r="D55" i="1"/>
  <c r="Q55" i="1" s="1"/>
  <c r="D54" i="1"/>
  <c r="Q54" i="1" s="1"/>
  <c r="U58" i="1"/>
  <c r="V63" i="1" s="1"/>
  <c r="AR16" i="1" s="1"/>
  <c r="F39" i="1"/>
  <c r="F40" i="1"/>
  <c r="F38" i="1"/>
  <c r="D39" i="1"/>
  <c r="Q39" i="1" s="1"/>
  <c r="D40" i="1"/>
  <c r="Q40" i="1" s="1"/>
  <c r="D38" i="1"/>
  <c r="M38" i="1" s="1"/>
  <c r="U43" i="1"/>
  <c r="V48" i="1" s="1"/>
  <c r="AR15" i="1" s="1"/>
  <c r="D25" i="1"/>
  <c r="M25" i="1" s="1"/>
  <c r="AO11" i="1"/>
  <c r="AO10" i="1"/>
  <c r="AO9" i="1"/>
  <c r="F8" i="1"/>
  <c r="F9" i="1"/>
  <c r="F10" i="1"/>
  <c r="D9" i="1"/>
  <c r="D10" i="1"/>
  <c r="C10" i="1"/>
  <c r="D8" i="1"/>
  <c r="M8" i="1" s="1"/>
  <c r="I85" i="1" l="1"/>
  <c r="V85" i="1" s="1"/>
  <c r="M85" i="1"/>
  <c r="Q85" i="1"/>
  <c r="I24" i="1"/>
  <c r="V24" i="1" s="1"/>
  <c r="I84" i="1"/>
  <c r="V84" i="1" s="1"/>
  <c r="I71" i="1"/>
  <c r="U71" i="1"/>
  <c r="M24" i="1"/>
  <c r="I83" i="1"/>
  <c r="U68" i="1"/>
  <c r="I26" i="1"/>
  <c r="V26" i="1" s="1"/>
  <c r="U69" i="1"/>
  <c r="U70" i="1"/>
  <c r="M84" i="1"/>
  <c r="U83" i="1"/>
  <c r="M83" i="1"/>
  <c r="Q84" i="1"/>
  <c r="M71" i="1"/>
  <c r="M69" i="1"/>
  <c r="I69" i="1"/>
  <c r="I42" i="1"/>
  <c r="V42" i="1" s="1"/>
  <c r="M26" i="1"/>
  <c r="I41" i="1"/>
  <c r="V41" i="1" s="1"/>
  <c r="I68" i="1"/>
  <c r="M68" i="1"/>
  <c r="I56" i="1"/>
  <c r="V56" i="1" s="1"/>
  <c r="M41" i="1"/>
  <c r="M56" i="1"/>
  <c r="I70" i="1"/>
  <c r="Q73" i="1"/>
  <c r="V77" i="1" s="1"/>
  <c r="AQ17" i="1" s="1"/>
  <c r="V72" i="1"/>
  <c r="M70" i="1"/>
  <c r="I54" i="1"/>
  <c r="V54" i="1" s="1"/>
  <c r="M55" i="1"/>
  <c r="I55" i="1"/>
  <c r="V55" i="1" s="1"/>
  <c r="Q58" i="1"/>
  <c r="V62" i="1" s="1"/>
  <c r="AQ16" i="1" s="1"/>
  <c r="I57" i="1"/>
  <c r="V57" i="1" s="1"/>
  <c r="M57" i="1"/>
  <c r="M54" i="1"/>
  <c r="I40" i="1"/>
  <c r="V40" i="1" s="1"/>
  <c r="U8" i="1"/>
  <c r="Q38" i="1"/>
  <c r="Q43" i="1" s="1"/>
  <c r="V47" i="1" s="1"/>
  <c r="AQ15" i="1" s="1"/>
  <c r="M40" i="1"/>
  <c r="I39" i="1"/>
  <c r="V39" i="1" s="1"/>
  <c r="Q8" i="1"/>
  <c r="M42" i="1"/>
  <c r="I38" i="1"/>
  <c r="M39" i="1"/>
  <c r="M27" i="1"/>
  <c r="I27" i="1"/>
  <c r="V33" i="1"/>
  <c r="AR14" i="1" s="1"/>
  <c r="I25" i="1"/>
  <c r="Q25" i="1"/>
  <c r="Q28" i="1" s="1"/>
  <c r="I8" i="1"/>
  <c r="I9" i="1"/>
  <c r="I10" i="1"/>
  <c r="U9" i="1"/>
  <c r="M9" i="1"/>
  <c r="Q9" i="1"/>
  <c r="M10" i="1"/>
  <c r="Q10" i="1"/>
  <c r="U10" i="1"/>
  <c r="V11" i="1"/>
  <c r="AN8" i="1" l="1"/>
  <c r="AP8" i="1" s="1"/>
  <c r="AN9" i="1"/>
  <c r="AP9" i="1" s="1"/>
  <c r="AN10" i="1"/>
  <c r="AP10" i="1" s="1"/>
  <c r="V71" i="1"/>
  <c r="AN11" i="1"/>
  <c r="AP11" i="1" s="1"/>
  <c r="V68" i="1"/>
  <c r="I86" i="1"/>
  <c r="V88" i="1" s="1"/>
  <c r="AO18" i="1" s="1"/>
  <c r="M28" i="1"/>
  <c r="V31" i="1" s="1"/>
  <c r="AP14" i="1" s="1"/>
  <c r="V25" i="1"/>
  <c r="I28" i="1"/>
  <c r="V30" i="1" s="1"/>
  <c r="AO14" i="1" s="1"/>
  <c r="Q86" i="1"/>
  <c r="V90" i="1" s="1"/>
  <c r="AQ18" i="1" s="1"/>
  <c r="V69" i="1"/>
  <c r="V70" i="1"/>
  <c r="U73" i="1"/>
  <c r="V78" i="1" s="1"/>
  <c r="AR17" i="1" s="1"/>
  <c r="M86" i="1"/>
  <c r="V89" i="1" s="1"/>
  <c r="AP18" i="1" s="1"/>
  <c r="V83" i="1"/>
  <c r="U86" i="1"/>
  <c r="V91" i="1" s="1"/>
  <c r="AR18" i="1" s="1"/>
  <c r="M73" i="1"/>
  <c r="V76" i="1" s="1"/>
  <c r="AP17" i="1" s="1"/>
  <c r="I58" i="1"/>
  <c r="V60" i="1" s="1"/>
  <c r="AO16" i="1" s="1"/>
  <c r="I73" i="1"/>
  <c r="V75" i="1" s="1"/>
  <c r="AO17" i="1" s="1"/>
  <c r="M58" i="1"/>
  <c r="V61" i="1" s="1"/>
  <c r="AP16" i="1" s="1"/>
  <c r="I43" i="1"/>
  <c r="V45" i="1" s="1"/>
  <c r="AO15" i="1" s="1"/>
  <c r="M43" i="1"/>
  <c r="V46" i="1" s="1"/>
  <c r="AP15" i="1" s="1"/>
  <c r="V38" i="1"/>
  <c r="U12" i="1"/>
  <c r="V17" i="1" s="1"/>
  <c r="AR13" i="1" s="1"/>
  <c r="V32" i="1"/>
  <c r="AQ14" i="1" s="1"/>
  <c r="V27" i="1"/>
  <c r="V10" i="1"/>
  <c r="Q12" i="1"/>
  <c r="V16" i="1" s="1"/>
  <c r="AQ13" i="1" s="1"/>
  <c r="V9" i="1"/>
  <c r="M12" i="1"/>
  <c r="V15" i="1" s="1"/>
  <c r="AP13" i="1" s="1"/>
  <c r="I12" i="1"/>
  <c r="V14" i="1" s="1"/>
  <c r="AO13" i="1" s="1"/>
  <c r="V8" i="1"/>
  <c r="T92" i="1" l="1"/>
  <c r="AS18" i="1" s="1"/>
  <c r="T79" i="1"/>
  <c r="AS17" i="1" s="1"/>
  <c r="T64" i="1"/>
  <c r="AS16" i="1" s="1"/>
  <c r="T49" i="1"/>
  <c r="AS15" i="1" s="1"/>
  <c r="T18" i="1"/>
  <c r="AS13" i="1" s="1"/>
  <c r="T34" i="1"/>
  <c r="AS14" i="1" s="1"/>
  <c r="AS19" i="1" l="1"/>
</calcChain>
</file>

<file path=xl/sharedStrings.xml><?xml version="1.0" encoding="utf-8"?>
<sst xmlns="http://schemas.openxmlformats.org/spreadsheetml/2006/main" count="289" uniqueCount="88">
  <si>
    <t>Tipo</t>
  </si>
  <si>
    <t>Item</t>
  </si>
  <si>
    <t>Valor</t>
  </si>
  <si>
    <t>Unidad</t>
  </si>
  <si>
    <t>% Dedicación
 2024</t>
  </si>
  <si>
    <t>Perfil</t>
  </si>
  <si>
    <t>Costo</t>
  </si>
  <si>
    <t>Mes</t>
  </si>
  <si>
    <t>Subtotal 2024</t>
  </si>
  <si>
    <t>TOTAL COSTO PROYECTO</t>
  </si>
  <si>
    <t>Restaurador de bienes muebles</t>
  </si>
  <si>
    <t>P1</t>
  </si>
  <si>
    <t>% P1</t>
  </si>
  <si>
    <t>% P2</t>
  </si>
  <si>
    <t>% P3</t>
  </si>
  <si>
    <t>% P4</t>
  </si>
  <si>
    <t>% P5</t>
  </si>
  <si>
    <t>% P6</t>
  </si>
  <si>
    <t>P2, P3, P4</t>
  </si>
  <si>
    <t>P2, P3, P4, P5</t>
  </si>
  <si>
    <t>P5, P6</t>
  </si>
  <si>
    <t>P6</t>
  </si>
  <si>
    <t>Profesional archivista 1</t>
  </si>
  <si>
    <t>Profesional archivista 2</t>
  </si>
  <si>
    <t>Profesional archivista 3</t>
  </si>
  <si>
    <t>Profesional archivista 4</t>
  </si>
  <si>
    <t>Profesional ingeniero 1</t>
  </si>
  <si>
    <t>Profesional ingeniero 2</t>
  </si>
  <si>
    <t>Cantidad</t>
  </si>
  <si>
    <t>Participación por proyecto</t>
  </si>
  <si>
    <t>Técnico</t>
  </si>
  <si>
    <t>Profesional restaurador</t>
  </si>
  <si>
    <t>Total %</t>
  </si>
  <si>
    <t>P1, P2, P3, P4, P5 P6</t>
  </si>
  <si>
    <t>RECURSO HUMANO</t>
  </si>
  <si>
    <t>Proyecto</t>
  </si>
  <si>
    <t>% Dedicación
 2025</t>
  </si>
  <si>
    <t>% Dedicación
 2026</t>
  </si>
  <si>
    <t>% Dedicación
 2027</t>
  </si>
  <si>
    <t xml:space="preserve">Proyecto 1:Intervención de los fondos documentales </t>
  </si>
  <si>
    <t>Valor total
2024</t>
  </si>
  <si>
    <t>Valor total
2025</t>
  </si>
  <si>
    <t>Valor total
2026</t>
  </si>
  <si>
    <t>Valor total
2027</t>
  </si>
  <si>
    <t>Total por item</t>
  </si>
  <si>
    <t>Subtotal 2025</t>
  </si>
  <si>
    <t>Subtotal 2026</t>
  </si>
  <si>
    <t>Subtotal 2027</t>
  </si>
  <si>
    <t>Profesional especializado</t>
  </si>
  <si>
    <t>Técnico de archivo</t>
  </si>
  <si>
    <t>Meses 
2025</t>
  </si>
  <si>
    <t>Meses
2024</t>
  </si>
  <si>
    <t>Meses
2026</t>
  </si>
  <si>
    <t>Meses 2027</t>
  </si>
  <si>
    <t>Servicios técnicos</t>
  </si>
  <si>
    <t>Proyecto 2: Implementación integral de instrumentos archivísticos para una gestión eficiente de documentos</t>
  </si>
  <si>
    <t>Proyecto 3: Estructuración del proceso de la gestión documental</t>
  </si>
  <si>
    <t>Proyecto 4: Centralización de archivos de gestión</t>
  </si>
  <si>
    <t>Proyecto 5: Modernización de la solución tecnológica para apoyar los servicios de gestión de documentos e información</t>
  </si>
  <si>
    <t>Servicios tecnológicos</t>
  </si>
  <si>
    <t>Servicios para el diseño, parametrización e implementación de un sistema de gestión electrónica de documentos.
(Incluye servicios tecnológicos complementario).</t>
  </si>
  <si>
    <t xml:space="preserve">Proyecto 6: Conformación del centro de documentación especializado </t>
  </si>
  <si>
    <t>Costos por estimar y dependen la decisión que tomen directivos como resultado de presentación del estudio de viabilidad durante la vigencia 2024</t>
  </si>
  <si>
    <t>Año</t>
  </si>
  <si>
    <t>Servicios técnico o tecnológicos</t>
  </si>
  <si>
    <t>Contratistas de prestación de servicios
5 profesionales y 4 técnicos encargados de ejecutar los proyectos</t>
  </si>
  <si>
    <t xml:space="preserve">Total inversión </t>
  </si>
  <si>
    <t>#</t>
  </si>
  <si>
    <t>Total costo proyecto</t>
  </si>
  <si>
    <t>Total costo PINAR</t>
  </si>
  <si>
    <t>Archivista especialista en gestión electrónica de contenidos y documentos, con conocimientos avanzados en instrumentos archivísticos.</t>
  </si>
  <si>
    <t>Archivista especialista en gestión estratégica de la gestión documental, con expertise en instrumentos archivísticos.</t>
  </si>
  <si>
    <t>Archivista especialista en intervención de fondos acumulados.</t>
  </si>
  <si>
    <t>Archivista especialista en instrumentos archivísticos, con énfasis en TRD (Tabla de Retención Documental) y gestión electrónica de documentos.</t>
  </si>
  <si>
    <t>Especialista en tecnologías de la información con enfoque en REPOSITORIO.</t>
  </si>
  <si>
    <t>Especialista en tecnologías de la información con especialización en SGDEA (Sistema de Gestión Documental Electrónica y Administrativa).</t>
  </si>
  <si>
    <t>Restaurador de bienes muebles, con destrezas en la preservación y conservación de objetos artísticos y culturales.</t>
  </si>
  <si>
    <t>Tecnólogos en gestión documental con habilidades en la organización de archivos y gestión eficiente de documentos.</t>
  </si>
  <si>
    <t>Intervención de archivos
(Organización y digitalización)</t>
  </si>
  <si>
    <t>Costos por estimar y dependen la decisión que tomen directivos como resultado de presentación la propuesta del plan de intervención del fondo documental durante la vigencia 2024</t>
  </si>
  <si>
    <t xml:space="preserve">Código </t>
  </si>
  <si>
    <t xml:space="preserve">Versión </t>
  </si>
  <si>
    <t>Fecha</t>
  </si>
  <si>
    <t>Página</t>
  </si>
  <si>
    <t>1 de 1</t>
  </si>
  <si>
    <t>PROCESO DE GESTIÓN DOCUMENTAL</t>
  </si>
  <si>
    <t>PRESUPUESTO PINAR 2024</t>
  </si>
  <si>
    <t>DOC-PN-01-FR-02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</si>
</sst>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</font>
    <font>
      <sz val="11"/>
      <name val="Calibri"/>
    </font>
    <font>
      <b/>
      <sz val="11"/>
      <color theme="1"/>
      <name val="Calibri"/>
    </font>
    <font>
      <sz val="10"/>
      <color theme="1"/>
      <name val="Arial Narrow"/>
    </font>
    <font>
      <sz val="11"/>
      <color theme="1"/>
      <name val="Calibri"/>
    </font>
    <font>
      <sz val="8"/>
      <name val="Calibri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22"/>
      <color theme="1"/>
      <name val="Arial Narrow"/>
      <family val="2"/>
    </font>
    <font>
      <sz val="2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4" tint="0.79998168889431442"/>
        <bgColor rgb="FFD0CE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D0CE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D0CE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1" fillId="0" borderId="0" applyFont="0" applyFill="0" applyBorder="0" applyAlignment="0" applyProtection="0"/>
    <xf numFmtId="0" fontId="23" fillId="0" borderId="0"/>
  </cellStyleXfs>
  <cellXfs count="11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9" fontId="5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9" fontId="5" fillId="10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42" fontId="6" fillId="4" borderId="1" xfId="1" applyFont="1" applyFill="1" applyBorder="1" applyAlignment="1">
      <alignment vertical="center"/>
    </xf>
    <xf numFmtId="42" fontId="6" fillId="6" borderId="1" xfId="1" applyFont="1" applyFill="1" applyBorder="1" applyAlignment="1">
      <alignment vertical="center"/>
    </xf>
    <xf numFmtId="42" fontId="6" fillId="8" borderId="1" xfId="1" applyFont="1" applyFill="1" applyBorder="1" applyAlignment="1">
      <alignment vertical="center"/>
    </xf>
    <xf numFmtId="42" fontId="6" fillId="10" borderId="1" xfId="1" applyFont="1" applyFill="1" applyBorder="1" applyAlignment="1">
      <alignment vertical="center"/>
    </xf>
    <xf numFmtId="164" fontId="5" fillId="0" borderId="0" xfId="0" applyNumberFormat="1" applyFont="1"/>
    <xf numFmtId="164" fontId="12" fillId="0" borderId="0" xfId="0" applyNumberFormat="1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42" fontId="0" fillId="0" borderId="0" xfId="1" applyFont="1"/>
    <xf numFmtId="9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19" fillId="0" borderId="0" xfId="0" applyNumberFormat="1" applyFont="1" applyAlignment="1">
      <alignment horizontal="center" vertical="center"/>
    </xf>
    <xf numFmtId="42" fontId="22" fillId="0" borderId="0" xfId="1" applyFont="1" applyAlignment="1">
      <alignment horizontal="center" vertical="center"/>
    </xf>
    <xf numFmtId="42" fontId="22" fillId="12" borderId="0" xfId="0" applyNumberFormat="1" applyFont="1" applyFill="1" applyAlignment="1">
      <alignment vertical="center"/>
    </xf>
    <xf numFmtId="0" fontId="21" fillId="12" borderId="0" xfId="0" applyFont="1" applyFill="1" applyAlignment="1">
      <alignment horizontal="center" vertical="center" wrapText="1"/>
    </xf>
    <xf numFmtId="0" fontId="25" fillId="0" borderId="13" xfId="2" applyFont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64" fontId="16" fillId="0" borderId="13" xfId="0" applyNumberFormat="1" applyFont="1" applyBorder="1" applyAlignment="1">
      <alignment horizontal="center"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4" fillId="4" borderId="13" xfId="0" applyNumberFormat="1" applyFont="1" applyFill="1" applyBorder="1" applyAlignment="1">
      <alignment horizontal="center" vertical="center" wrapText="1"/>
    </xf>
    <xf numFmtId="164" fontId="14" fillId="4" borderId="12" xfId="0" applyNumberFormat="1" applyFont="1" applyFill="1" applyBorder="1" applyAlignment="1">
      <alignment horizontal="center" vertical="center" wrapText="1"/>
    </xf>
    <xf numFmtId="164" fontId="14" fillId="4" borderId="14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24" fillId="0" borderId="15" xfId="2" applyFont="1" applyBorder="1" applyAlignment="1" applyProtection="1">
      <alignment horizontal="center"/>
      <protection locked="0"/>
    </xf>
    <xf numFmtId="0" fontId="24" fillId="0" borderId="16" xfId="2" applyFont="1" applyBorder="1" applyAlignment="1" applyProtection="1">
      <alignment horizontal="center"/>
      <protection locked="0"/>
    </xf>
    <xf numFmtId="0" fontId="24" fillId="0" borderId="5" xfId="2" applyFont="1" applyBorder="1" applyAlignment="1" applyProtection="1">
      <alignment horizontal="center"/>
      <protection locked="0"/>
    </xf>
    <xf numFmtId="0" fontId="24" fillId="0" borderId="6" xfId="2" applyFont="1" applyBorder="1" applyAlignment="1" applyProtection="1">
      <alignment horizontal="center"/>
      <protection locked="0"/>
    </xf>
    <xf numFmtId="0" fontId="24" fillId="0" borderId="7" xfId="2" applyFont="1" applyBorder="1" applyAlignment="1" applyProtection="1">
      <alignment horizontal="center"/>
      <protection locked="0"/>
    </xf>
    <xf numFmtId="0" fontId="24" fillId="0" borderId="17" xfId="2" applyFont="1" applyBorder="1" applyAlignment="1" applyProtection="1">
      <alignment horizontal="center"/>
      <protection locked="0"/>
    </xf>
    <xf numFmtId="0" fontId="26" fillId="0" borderId="1" xfId="2" applyFont="1" applyBorder="1" applyAlignment="1" applyProtection="1">
      <alignment horizontal="center" vertical="center" wrapText="1"/>
      <protection locked="0"/>
    </xf>
    <xf numFmtId="0" fontId="27" fillId="0" borderId="1" xfId="2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25" fillId="0" borderId="1" xfId="2" applyFont="1" applyBorder="1" applyAlignment="1" applyProtection="1">
      <alignment horizontal="center" vertical="center" wrapText="1"/>
      <protection locked="0"/>
    </xf>
    <xf numFmtId="14" fontId="25" fillId="0" borderId="1" xfId="2" applyNumberFormat="1" applyFont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3" xfId="0" applyFont="1" applyBorder="1"/>
    <xf numFmtId="0" fontId="17" fillId="0" borderId="4" xfId="0" applyFont="1" applyBorder="1"/>
  </cellXfs>
  <cellStyles count="3">
    <cellStyle name="Moneda [0]" xfId="1" builtinId="7"/>
    <cellStyle name="Normal" xfId="0" builtinId="0"/>
    <cellStyle name="Normal 2" xfId="2" xr:uid="{F8DB3B02-1B44-4DE5-A091-308D22B42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367393</xdr:colOff>
      <xdr:row>0</xdr:row>
      <xdr:rowOff>54429</xdr:rowOff>
    </xdr:from>
    <xdr:to>
      <xdr:col>31</xdr:col>
      <xdr:colOff>484414</xdr:colOff>
      <xdr:row>3</xdr:row>
      <xdr:rowOff>168094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870E263B-1275-7FD6-5D76-0F4209A7A96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990643" y="54429"/>
          <a:ext cx="838200" cy="68516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1"/>
  <sheetViews>
    <sheetView showGridLines="0" tabSelected="1" topLeftCell="AE1" zoomScale="70" zoomScaleNormal="70" workbookViewId="0">
      <selection activeCell="AW7" sqref="AW7"/>
    </sheetView>
  </sheetViews>
  <sheetFormatPr baseColWidth="10" defaultColWidth="14.42578125" defaultRowHeight="15" customHeight="1"/>
  <cols>
    <col min="1" max="1" width="4.5703125" customWidth="1"/>
    <col min="2" max="2" width="27" customWidth="1"/>
    <col min="3" max="3" width="32.5703125" customWidth="1"/>
    <col min="4" max="4" width="14.28515625" customWidth="1"/>
    <col min="5" max="5" width="13.42578125" customWidth="1"/>
    <col min="6" max="6" width="11.85546875" customWidth="1"/>
    <col min="7" max="8" width="10.7109375" customWidth="1"/>
    <col min="9" max="9" width="15.7109375" bestFit="1" customWidth="1"/>
    <col min="10" max="10" width="11.85546875" customWidth="1"/>
    <col min="11" max="12" width="10.7109375" customWidth="1"/>
    <col min="13" max="13" width="15.7109375" bestFit="1" customWidth="1"/>
    <col min="14" max="15" width="11.85546875" customWidth="1"/>
    <col min="16" max="16" width="10.7109375" customWidth="1"/>
    <col min="17" max="17" width="15.7109375" bestFit="1" customWidth="1"/>
    <col min="18" max="19" width="11.85546875" customWidth="1"/>
    <col min="20" max="20" width="10.7109375" customWidth="1"/>
    <col min="21" max="21" width="15.7109375" bestFit="1" customWidth="1"/>
    <col min="22" max="22" width="18.85546875" customWidth="1"/>
    <col min="23" max="23" width="4.5703125" customWidth="1"/>
    <col min="24" max="24" width="29.28515625" customWidth="1"/>
    <col min="25" max="25" width="16.5703125" customWidth="1"/>
    <col min="26" max="26" width="95.42578125" customWidth="1"/>
    <col min="27" max="27" width="14.28515625" customWidth="1"/>
    <col min="28" max="28" width="13" bestFit="1" customWidth="1"/>
    <col min="29" max="34" width="10.7109375" customWidth="1"/>
    <col min="35" max="35" width="19.28515625" customWidth="1"/>
    <col min="36" max="38" width="10.7109375" customWidth="1"/>
    <col min="39" max="39" width="14.42578125" customWidth="1"/>
    <col min="40" max="40" width="66.28515625" customWidth="1"/>
    <col min="41" max="44" width="26" customWidth="1"/>
    <col min="45" max="45" width="21.140625" bestFit="1" customWidth="1"/>
    <col min="46" max="46" width="23.85546875" customWidth="1"/>
  </cols>
  <sheetData>
    <row r="1" spans="1:47" ht="15" customHeight="1">
      <c r="AE1" s="93"/>
      <c r="AF1" s="94"/>
      <c r="AG1" s="99" t="s">
        <v>85</v>
      </c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70" t="s">
        <v>80</v>
      </c>
      <c r="AT1" s="110" t="s">
        <v>87</v>
      </c>
      <c r="AU1" s="110"/>
    </row>
    <row r="2" spans="1:47" ht="15" customHeight="1">
      <c r="AE2" s="95"/>
      <c r="AF2" s="96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70" t="s">
        <v>81</v>
      </c>
      <c r="AT2" s="110">
        <v>1</v>
      </c>
      <c r="AU2" s="110"/>
    </row>
    <row r="3" spans="1:47" ht="15" customHeight="1">
      <c r="AE3" s="95"/>
      <c r="AF3" s="96"/>
      <c r="AG3" s="100" t="s">
        <v>86</v>
      </c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70" t="s">
        <v>82</v>
      </c>
      <c r="AT3" s="111">
        <v>45322</v>
      </c>
      <c r="AU3" s="110"/>
    </row>
    <row r="4" spans="1:47" ht="15" customHeight="1">
      <c r="AE4" s="97"/>
      <c r="AF4" s="98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70" t="s">
        <v>83</v>
      </c>
      <c r="AT4" s="110" t="s">
        <v>84</v>
      </c>
      <c r="AU4" s="110"/>
    </row>
    <row r="5" spans="1:47" ht="14.25" customHeight="1"/>
    <row r="6" spans="1:47" ht="35.25" customHeight="1">
      <c r="B6" s="71" t="s">
        <v>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4"/>
      <c r="X6" s="101" t="s">
        <v>34</v>
      </c>
      <c r="Y6" s="102"/>
      <c r="Z6" s="103"/>
      <c r="AA6" s="103"/>
      <c r="AB6" s="103"/>
      <c r="AC6" s="103"/>
      <c r="AD6" s="103"/>
      <c r="AE6" s="103"/>
      <c r="AF6" s="103"/>
      <c r="AG6" s="103"/>
      <c r="AH6" s="103"/>
      <c r="AI6" s="103"/>
    </row>
    <row r="7" spans="1:47" ht="64.900000000000006" customHeight="1">
      <c r="B7" s="15" t="s">
        <v>0</v>
      </c>
      <c r="C7" s="16" t="s">
        <v>1</v>
      </c>
      <c r="D7" s="16" t="s">
        <v>2</v>
      </c>
      <c r="E7" s="16" t="s">
        <v>3</v>
      </c>
      <c r="F7" s="29" t="s">
        <v>4</v>
      </c>
      <c r="G7" s="51" t="s">
        <v>28</v>
      </c>
      <c r="H7" s="51" t="s">
        <v>51</v>
      </c>
      <c r="I7" s="29" t="s">
        <v>40</v>
      </c>
      <c r="J7" s="33" t="s">
        <v>36</v>
      </c>
      <c r="K7" s="52" t="s">
        <v>28</v>
      </c>
      <c r="L7" s="52" t="s">
        <v>50</v>
      </c>
      <c r="M7" s="33" t="s">
        <v>41</v>
      </c>
      <c r="N7" s="37" t="s">
        <v>37</v>
      </c>
      <c r="O7" s="53" t="s">
        <v>28</v>
      </c>
      <c r="P7" s="53" t="s">
        <v>52</v>
      </c>
      <c r="Q7" s="37" t="s">
        <v>42</v>
      </c>
      <c r="R7" s="41" t="s">
        <v>38</v>
      </c>
      <c r="S7" s="54" t="s">
        <v>28</v>
      </c>
      <c r="T7" s="54" t="s">
        <v>53</v>
      </c>
      <c r="U7" s="41" t="s">
        <v>43</v>
      </c>
      <c r="V7" s="17" t="s">
        <v>44</v>
      </c>
      <c r="X7" s="3" t="s">
        <v>1</v>
      </c>
      <c r="Y7" s="11" t="s">
        <v>28</v>
      </c>
      <c r="Z7" s="3" t="s">
        <v>5</v>
      </c>
      <c r="AA7" s="11" t="s">
        <v>29</v>
      </c>
      <c r="AB7" s="3" t="s">
        <v>12</v>
      </c>
      <c r="AC7" s="3" t="s">
        <v>13</v>
      </c>
      <c r="AD7" s="3" t="s">
        <v>14</v>
      </c>
      <c r="AE7" s="3" t="s">
        <v>15</v>
      </c>
      <c r="AF7" s="3" t="s">
        <v>16</v>
      </c>
      <c r="AG7" s="3" t="s">
        <v>17</v>
      </c>
      <c r="AH7" s="11" t="s">
        <v>32</v>
      </c>
      <c r="AI7" s="3" t="s">
        <v>6</v>
      </c>
      <c r="AL7" s="60"/>
      <c r="AM7" s="63" t="s">
        <v>63</v>
      </c>
      <c r="AN7" s="63" t="s">
        <v>65</v>
      </c>
      <c r="AO7" s="63" t="s">
        <v>64</v>
      </c>
      <c r="AP7" s="63" t="s">
        <v>66</v>
      </c>
      <c r="AR7" s="67">
        <v>0</v>
      </c>
      <c r="AS7" s="67">
        <v>0</v>
      </c>
      <c r="AT7" s="68">
        <f>+AS7-AR7</f>
        <v>0</v>
      </c>
    </row>
    <row r="8" spans="1:47" ht="38.450000000000003" customHeight="1">
      <c r="B8" s="9" t="s">
        <v>48</v>
      </c>
      <c r="C8" s="9" t="s">
        <v>24</v>
      </c>
      <c r="D8" s="20">
        <f>AI10</f>
        <v>0</v>
      </c>
      <c r="E8" s="19" t="s">
        <v>7</v>
      </c>
      <c r="F8" s="30">
        <f>AB10</f>
        <v>0.7</v>
      </c>
      <c r="G8" s="31">
        <v>1</v>
      </c>
      <c r="H8" s="31">
        <v>8</v>
      </c>
      <c r="I8" s="32">
        <f>((F8*D8)*H8)*G8</f>
        <v>0</v>
      </c>
      <c r="J8" s="34">
        <v>0.7</v>
      </c>
      <c r="K8" s="35">
        <v>1</v>
      </c>
      <c r="L8" s="35">
        <v>10</v>
      </c>
      <c r="M8" s="36">
        <f>((J8*D8)*L8)*K8</f>
        <v>0</v>
      </c>
      <c r="N8" s="38">
        <v>0.7</v>
      </c>
      <c r="O8" s="39">
        <v>1</v>
      </c>
      <c r="P8" s="39">
        <v>10</v>
      </c>
      <c r="Q8" s="40">
        <f>((N8*D8)*P8)*O8</f>
        <v>0</v>
      </c>
      <c r="R8" s="42">
        <v>0.7</v>
      </c>
      <c r="S8" s="43">
        <v>1</v>
      </c>
      <c r="T8" s="43">
        <v>10</v>
      </c>
      <c r="U8" s="44">
        <f>((R8*D8)*T8)*S8</f>
        <v>0</v>
      </c>
      <c r="V8" s="20">
        <f t="shared" ref="V8:V11" si="0">+U8+I8</f>
        <v>0</v>
      </c>
      <c r="X8" s="9" t="s">
        <v>22</v>
      </c>
      <c r="Y8" s="9">
        <v>1</v>
      </c>
      <c r="Z8" s="9" t="s">
        <v>70</v>
      </c>
      <c r="AA8" s="8" t="s">
        <v>19</v>
      </c>
      <c r="AB8" s="5"/>
      <c r="AC8" s="5">
        <v>0.2</v>
      </c>
      <c r="AD8" s="5">
        <v>0.1</v>
      </c>
      <c r="AE8" s="6"/>
      <c r="AF8" s="5"/>
      <c r="AG8" s="5"/>
      <c r="AH8" s="5"/>
      <c r="AI8" s="18"/>
      <c r="AL8" s="60"/>
      <c r="AM8" s="61">
        <v>2024</v>
      </c>
      <c r="AN8" s="62">
        <f>SUM(I8:I10,I24:I27,I38:I42,I54:I57,I68:I71,I83:I85)</f>
        <v>0</v>
      </c>
      <c r="AO8" s="62">
        <f>I11</f>
        <v>0</v>
      </c>
      <c r="AP8" s="62">
        <f>AO8+AN8</f>
        <v>0</v>
      </c>
      <c r="AT8" s="69"/>
    </row>
    <row r="9" spans="1:47" ht="38.450000000000003" customHeight="1">
      <c r="B9" s="9" t="s">
        <v>30</v>
      </c>
      <c r="C9" s="9" t="s">
        <v>49</v>
      </c>
      <c r="D9" s="20">
        <f>+AI15</f>
        <v>0</v>
      </c>
      <c r="E9" s="19" t="s">
        <v>7</v>
      </c>
      <c r="F9" s="30">
        <f>AB15</f>
        <v>0.4</v>
      </c>
      <c r="G9" s="31">
        <v>4</v>
      </c>
      <c r="H9" s="31">
        <v>8</v>
      </c>
      <c r="I9" s="32">
        <f t="shared" ref="I9:I10" si="1">((F9*D9)*H9)*G9</f>
        <v>0</v>
      </c>
      <c r="J9" s="34">
        <v>0.4</v>
      </c>
      <c r="K9" s="35">
        <v>4</v>
      </c>
      <c r="L9" s="35">
        <v>10</v>
      </c>
      <c r="M9" s="36">
        <f t="shared" ref="M9:M10" si="2">((J9*D9)*L9)*K9</f>
        <v>0</v>
      </c>
      <c r="N9" s="38">
        <v>0.4</v>
      </c>
      <c r="O9" s="39">
        <v>4</v>
      </c>
      <c r="P9" s="39">
        <v>10</v>
      </c>
      <c r="Q9" s="40">
        <f t="shared" ref="Q9:Q10" si="3">((N9*D9)*P9)*O9</f>
        <v>0</v>
      </c>
      <c r="R9" s="42">
        <v>0.4</v>
      </c>
      <c r="S9" s="43">
        <v>4</v>
      </c>
      <c r="T9" s="43">
        <v>10</v>
      </c>
      <c r="U9" s="44">
        <f t="shared" ref="U9:U10" si="4">((R9*D9)*T9)*S9</f>
        <v>0</v>
      </c>
      <c r="V9" s="20">
        <f t="shared" si="0"/>
        <v>0</v>
      </c>
      <c r="X9" s="9" t="s">
        <v>23</v>
      </c>
      <c r="Y9" s="9">
        <v>1</v>
      </c>
      <c r="Z9" s="9" t="s">
        <v>71</v>
      </c>
      <c r="AA9" s="8" t="s">
        <v>19</v>
      </c>
      <c r="AB9" s="6"/>
      <c r="AC9" s="5">
        <v>0.6</v>
      </c>
      <c r="AD9" s="5">
        <v>0.2</v>
      </c>
      <c r="AE9" s="6"/>
      <c r="AF9" s="5"/>
      <c r="AG9" s="5"/>
      <c r="AH9" s="5"/>
      <c r="AI9" s="18"/>
      <c r="AL9" s="60"/>
      <c r="AM9" s="61">
        <v>2025</v>
      </c>
      <c r="AN9" s="62">
        <f>SUM(M8:M10,M24:M27,M38:M42,M54:M57,M68:M71,M83:M85)</f>
        <v>0</v>
      </c>
      <c r="AO9" s="62">
        <f>M11</f>
        <v>0</v>
      </c>
      <c r="AP9" s="62">
        <f t="shared" ref="AP9:AP11" si="5">AO9+AN9</f>
        <v>0</v>
      </c>
      <c r="AT9" s="69"/>
    </row>
    <row r="10" spans="1:47" ht="38.450000000000003" customHeight="1">
      <c r="B10" s="9" t="s">
        <v>31</v>
      </c>
      <c r="C10" s="19" t="str">
        <f>X14</f>
        <v>Profesional restaurador</v>
      </c>
      <c r="D10" s="20">
        <f>AI14</f>
        <v>0</v>
      </c>
      <c r="E10" s="19" t="s">
        <v>7</v>
      </c>
      <c r="F10" s="55">
        <f>AB14</f>
        <v>0.1</v>
      </c>
      <c r="G10" s="31">
        <v>1</v>
      </c>
      <c r="H10" s="31">
        <v>8</v>
      </c>
      <c r="I10" s="32">
        <f t="shared" si="1"/>
        <v>0</v>
      </c>
      <c r="J10" s="34">
        <v>0.1</v>
      </c>
      <c r="K10" s="35">
        <v>1</v>
      </c>
      <c r="L10" s="35">
        <v>10</v>
      </c>
      <c r="M10" s="36">
        <f t="shared" si="2"/>
        <v>0</v>
      </c>
      <c r="N10" s="38">
        <v>0.1</v>
      </c>
      <c r="O10" s="39">
        <v>1</v>
      </c>
      <c r="P10" s="39">
        <v>10</v>
      </c>
      <c r="Q10" s="40">
        <f t="shared" si="3"/>
        <v>0</v>
      </c>
      <c r="R10" s="42">
        <v>0.1</v>
      </c>
      <c r="S10" s="43">
        <v>1</v>
      </c>
      <c r="T10" s="43">
        <v>10</v>
      </c>
      <c r="U10" s="44">
        <f t="shared" si="4"/>
        <v>0</v>
      </c>
      <c r="V10" s="20">
        <f t="shared" si="0"/>
        <v>0</v>
      </c>
      <c r="X10" s="9" t="s">
        <v>24</v>
      </c>
      <c r="Y10" s="9">
        <v>1</v>
      </c>
      <c r="Z10" s="9" t="s">
        <v>72</v>
      </c>
      <c r="AA10" s="4" t="s">
        <v>11</v>
      </c>
      <c r="AB10" s="5">
        <v>0.7</v>
      </c>
      <c r="AC10" s="6"/>
      <c r="AD10" s="5">
        <v>0.1</v>
      </c>
      <c r="AE10" s="5"/>
      <c r="AF10" s="6"/>
      <c r="AG10" s="6"/>
      <c r="AH10" s="5"/>
      <c r="AI10" s="18"/>
      <c r="AL10" s="60"/>
      <c r="AM10" s="61">
        <v>2026</v>
      </c>
      <c r="AN10" s="62">
        <f>SUM(Q8:Q10,Q24:Q27,Q38:Q42,Q54:Q57,Q68:Q71,Q83:Q85)</f>
        <v>0</v>
      </c>
      <c r="AO10" s="62">
        <f>SUM(Q11:Q11)</f>
        <v>0</v>
      </c>
      <c r="AP10" s="62">
        <f t="shared" si="5"/>
        <v>0</v>
      </c>
    </row>
    <row r="11" spans="1:47" ht="50.45" customHeight="1">
      <c r="B11" s="9" t="s">
        <v>54</v>
      </c>
      <c r="C11" s="9" t="s">
        <v>78</v>
      </c>
      <c r="D11" s="80" t="s">
        <v>79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2"/>
      <c r="V11" s="20">
        <f t="shared" si="0"/>
        <v>0</v>
      </c>
      <c r="X11" s="9" t="s">
        <v>25</v>
      </c>
      <c r="Y11" s="9">
        <v>1</v>
      </c>
      <c r="Z11" s="9" t="s">
        <v>73</v>
      </c>
      <c r="AA11" s="7" t="s">
        <v>18</v>
      </c>
      <c r="AB11" s="5"/>
      <c r="AC11" s="5">
        <v>0.3</v>
      </c>
      <c r="AD11" s="5">
        <v>0.1</v>
      </c>
      <c r="AE11" s="5"/>
      <c r="AF11" s="5"/>
      <c r="AG11" s="6"/>
      <c r="AH11" s="5"/>
      <c r="AI11" s="18"/>
      <c r="AL11" s="60"/>
      <c r="AM11" s="61">
        <v>2027</v>
      </c>
      <c r="AN11" s="62">
        <f>SUM(U8:U10,U24:U27,U38:U42,U54:U57,U68:U71,U83:U85)</f>
        <v>0</v>
      </c>
      <c r="AO11" s="62">
        <f>SUM(U11:U11)</f>
        <v>0</v>
      </c>
      <c r="AP11" s="62">
        <f t="shared" si="5"/>
        <v>0</v>
      </c>
    </row>
    <row r="12" spans="1:47" ht="38.450000000000003" customHeight="1">
      <c r="B12" s="12"/>
      <c r="C12" s="22"/>
      <c r="D12" s="22"/>
      <c r="E12" s="22"/>
      <c r="F12" s="22"/>
      <c r="G12" s="22"/>
      <c r="H12" s="22"/>
      <c r="I12" s="50">
        <f>SUM(I8:I11)</f>
        <v>0</v>
      </c>
      <c r="J12" s="22"/>
      <c r="K12" s="22"/>
      <c r="L12" s="22"/>
      <c r="M12" s="50">
        <f>SUM(M8:M11)</f>
        <v>0</v>
      </c>
      <c r="N12" s="22"/>
      <c r="O12" s="22"/>
      <c r="P12" s="22"/>
      <c r="Q12" s="50">
        <f>SUM(Q8:Q11)</f>
        <v>0</v>
      </c>
      <c r="R12" s="22"/>
      <c r="S12" s="22"/>
      <c r="T12" s="22"/>
      <c r="U12" s="50">
        <f>SUM(U8:U11)</f>
        <v>0</v>
      </c>
      <c r="V12" s="13"/>
      <c r="X12" s="9" t="s">
        <v>26</v>
      </c>
      <c r="Y12" s="9">
        <v>1</v>
      </c>
      <c r="Z12" s="9" t="s">
        <v>74</v>
      </c>
      <c r="AA12" s="8" t="s">
        <v>21</v>
      </c>
      <c r="AB12" s="6"/>
      <c r="AC12" s="6"/>
      <c r="AD12" s="6"/>
      <c r="AE12" s="6"/>
      <c r="AF12" s="6"/>
      <c r="AG12" s="5"/>
      <c r="AH12" s="5"/>
      <c r="AI12" s="18"/>
      <c r="AM12" s="63" t="s">
        <v>67</v>
      </c>
      <c r="AN12" s="63" t="s">
        <v>35</v>
      </c>
      <c r="AO12" s="63">
        <v>2024</v>
      </c>
      <c r="AP12" s="63">
        <v>2025</v>
      </c>
      <c r="AQ12" s="63">
        <v>2026</v>
      </c>
      <c r="AR12" s="63">
        <v>2027</v>
      </c>
      <c r="AS12" s="63" t="s">
        <v>68</v>
      </c>
    </row>
    <row r="13" spans="1:47" ht="43.15" customHeight="1">
      <c r="B13" s="12"/>
      <c r="C13" s="22"/>
      <c r="D13" s="22"/>
      <c r="E13" s="22"/>
      <c r="F13" s="22"/>
      <c r="G13" s="22"/>
      <c r="H13" s="57"/>
      <c r="I13" s="58"/>
      <c r="J13" s="22"/>
      <c r="K13" s="22"/>
      <c r="L13" s="22"/>
      <c r="M13" s="49"/>
      <c r="N13" s="22"/>
      <c r="O13" s="22"/>
      <c r="P13" s="22"/>
      <c r="Q13" s="49"/>
      <c r="R13" s="22"/>
      <c r="S13" s="22"/>
      <c r="T13" s="22"/>
      <c r="U13" s="49"/>
      <c r="V13" s="13"/>
      <c r="X13" s="9" t="s">
        <v>27</v>
      </c>
      <c r="Y13" s="9">
        <v>1</v>
      </c>
      <c r="Z13" s="9" t="s">
        <v>75</v>
      </c>
      <c r="AA13" s="8" t="s">
        <v>20</v>
      </c>
      <c r="AB13" s="6"/>
      <c r="AC13" s="6"/>
      <c r="AD13" s="6"/>
      <c r="AE13" s="6"/>
      <c r="AF13" s="5"/>
      <c r="AG13" s="6"/>
      <c r="AH13" s="5"/>
      <c r="AI13" s="18"/>
      <c r="AM13" s="61">
        <v>1</v>
      </c>
      <c r="AN13" s="61"/>
      <c r="AO13" s="62">
        <f>V14</f>
        <v>0</v>
      </c>
      <c r="AP13" s="62">
        <f>V15</f>
        <v>0</v>
      </c>
      <c r="AQ13" s="62">
        <f>V16</f>
        <v>0</v>
      </c>
      <c r="AR13" s="62">
        <f>V17</f>
        <v>0</v>
      </c>
      <c r="AS13" s="62">
        <f>T18</f>
        <v>0</v>
      </c>
      <c r="AT13" s="65"/>
    </row>
    <row r="14" spans="1:47" ht="43.15" customHeight="1">
      <c r="A14" s="1"/>
      <c r="B14" s="14"/>
      <c r="C14" s="23"/>
      <c r="D14" s="23"/>
      <c r="E14" s="23"/>
      <c r="F14" s="23"/>
      <c r="G14" s="23"/>
      <c r="H14" s="57"/>
      <c r="I14" s="58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104" t="s">
        <v>8</v>
      </c>
      <c r="U14" s="105"/>
      <c r="V14" s="45">
        <f>I12</f>
        <v>0</v>
      </c>
      <c r="W14" s="1"/>
      <c r="X14" s="9" t="s">
        <v>31</v>
      </c>
      <c r="Y14" s="9">
        <v>1</v>
      </c>
      <c r="Z14" s="9" t="s">
        <v>76</v>
      </c>
      <c r="AA14" s="10" t="s">
        <v>33</v>
      </c>
      <c r="AB14" s="5">
        <v>0.1</v>
      </c>
      <c r="AC14" s="5">
        <v>0.5</v>
      </c>
      <c r="AD14" s="5">
        <v>0.1</v>
      </c>
      <c r="AE14" s="5"/>
      <c r="AF14" s="5"/>
      <c r="AG14" s="5"/>
      <c r="AH14" s="5"/>
      <c r="AI14" s="18"/>
      <c r="AJ14" s="1"/>
      <c r="AK14" s="1"/>
      <c r="AL14" s="1"/>
      <c r="AM14" s="64">
        <v>2</v>
      </c>
      <c r="AN14" s="64"/>
      <c r="AO14" s="62">
        <f>V30</f>
        <v>0</v>
      </c>
      <c r="AP14" s="62">
        <f>V31</f>
        <v>0</v>
      </c>
      <c r="AQ14" s="62">
        <f>V32</f>
        <v>0</v>
      </c>
      <c r="AR14" s="62">
        <f>V33</f>
        <v>0</v>
      </c>
      <c r="AS14" s="62">
        <f>T34</f>
        <v>0</v>
      </c>
    </row>
    <row r="15" spans="1:47" ht="43.15" customHeight="1">
      <c r="A15" s="1"/>
      <c r="B15" s="14"/>
      <c r="C15" s="23"/>
      <c r="D15" s="23"/>
      <c r="E15" s="23"/>
      <c r="F15" s="23"/>
      <c r="G15" s="23"/>
      <c r="H15" s="57"/>
      <c r="I15" s="58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91" t="s">
        <v>45</v>
      </c>
      <c r="U15" s="92"/>
      <c r="V15" s="46">
        <f>M12</f>
        <v>0</v>
      </c>
      <c r="W15" s="1"/>
      <c r="X15" s="9" t="s">
        <v>49</v>
      </c>
      <c r="Y15" s="9">
        <v>4</v>
      </c>
      <c r="Z15" s="9" t="s">
        <v>77</v>
      </c>
      <c r="AA15" s="4" t="s">
        <v>11</v>
      </c>
      <c r="AB15" s="5">
        <v>0.4</v>
      </c>
      <c r="AC15" s="6"/>
      <c r="AD15" s="6"/>
      <c r="AE15" s="5"/>
      <c r="AF15" s="6"/>
      <c r="AG15" s="6"/>
      <c r="AH15" s="5"/>
      <c r="AI15" s="18"/>
      <c r="AJ15" s="1"/>
      <c r="AK15" s="1"/>
      <c r="AL15" s="1"/>
      <c r="AM15" s="64">
        <v>3</v>
      </c>
      <c r="AN15" s="64"/>
      <c r="AO15" s="62">
        <f>V45</f>
        <v>0</v>
      </c>
      <c r="AP15" s="62">
        <f>V46</f>
        <v>0</v>
      </c>
      <c r="AQ15" s="62">
        <f>V47</f>
        <v>0</v>
      </c>
      <c r="AR15" s="62">
        <f>V48</f>
        <v>0</v>
      </c>
      <c r="AS15" s="62">
        <f>T49</f>
        <v>0</v>
      </c>
    </row>
    <row r="16" spans="1:47" ht="43.15" customHeight="1">
      <c r="A16" s="2"/>
      <c r="B16" s="24"/>
      <c r="C16" s="21"/>
      <c r="D16" s="21"/>
      <c r="E16" s="21"/>
      <c r="F16" s="21"/>
      <c r="G16" s="21"/>
      <c r="H16" s="57"/>
      <c r="I16" s="5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08" t="s">
        <v>46</v>
      </c>
      <c r="U16" s="109"/>
      <c r="V16" s="47">
        <f>Q12</f>
        <v>0</v>
      </c>
      <c r="W16" s="2"/>
      <c r="AJ16" s="2"/>
      <c r="AK16" s="2"/>
      <c r="AL16" s="2"/>
      <c r="AM16" s="64">
        <v>4</v>
      </c>
      <c r="AN16" s="64"/>
      <c r="AO16" s="62">
        <f>V60</f>
        <v>0</v>
      </c>
      <c r="AP16" s="62">
        <f>V61</f>
        <v>0</v>
      </c>
      <c r="AQ16" s="62">
        <f>V62</f>
        <v>0</v>
      </c>
      <c r="AR16" s="62">
        <f>V63</f>
        <v>0</v>
      </c>
      <c r="AS16" s="62">
        <f>T64</f>
        <v>0</v>
      </c>
    </row>
    <row r="17" spans="2:45" ht="43.15" customHeight="1">
      <c r="B17" s="25"/>
      <c r="T17" s="106" t="s">
        <v>47</v>
      </c>
      <c r="U17" s="107"/>
      <c r="V17" s="48">
        <f>U12</f>
        <v>0</v>
      </c>
      <c r="AM17" s="61">
        <v>5</v>
      </c>
      <c r="AN17" s="61"/>
      <c r="AO17" s="62">
        <f>V75</f>
        <v>0</v>
      </c>
      <c r="AP17" s="62">
        <f>V76</f>
        <v>0</v>
      </c>
      <c r="AQ17" s="62">
        <f>V77</f>
        <v>0</v>
      </c>
      <c r="AR17" s="62">
        <f>V78</f>
        <v>0</v>
      </c>
      <c r="AS17" s="62">
        <f>T79</f>
        <v>0</v>
      </c>
    </row>
    <row r="18" spans="2:45" s="26" customFormat="1" ht="43.15" customHeight="1">
      <c r="B18" s="27"/>
      <c r="C18" s="28"/>
      <c r="D18" s="28"/>
      <c r="E18" s="28"/>
      <c r="F18" s="28"/>
      <c r="G18" s="28"/>
      <c r="H18" s="28"/>
      <c r="I18" s="74" t="s">
        <v>9</v>
      </c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112">
        <f>SUM(V14:V17)</f>
        <v>0</v>
      </c>
      <c r="U18" s="112"/>
      <c r="V18" s="112"/>
      <c r="AM18" s="61">
        <v>6</v>
      </c>
      <c r="AN18" s="64"/>
      <c r="AO18" s="62">
        <f>V88</f>
        <v>0</v>
      </c>
      <c r="AP18" s="62">
        <f>V89</f>
        <v>0</v>
      </c>
      <c r="AQ18" s="62">
        <f>V90</f>
        <v>0</v>
      </c>
      <c r="AR18" s="62">
        <f>V91</f>
        <v>0</v>
      </c>
      <c r="AS18" s="62">
        <f>T92</f>
        <v>0</v>
      </c>
    </row>
    <row r="19" spans="2:45" ht="36" customHeight="1">
      <c r="AR19" s="59" t="s">
        <v>69</v>
      </c>
      <c r="AS19" s="66">
        <f>SUM(AS13:AS18)</f>
        <v>0</v>
      </c>
    </row>
    <row r="20" spans="2:45" ht="36" customHeight="1"/>
    <row r="21" spans="2:45" ht="36" customHeight="1"/>
    <row r="22" spans="2:45" ht="36" customHeight="1">
      <c r="B22" s="71" t="s">
        <v>55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</row>
    <row r="23" spans="2:45" ht="36" customHeight="1">
      <c r="B23" s="15" t="s">
        <v>0</v>
      </c>
      <c r="C23" s="16" t="s">
        <v>1</v>
      </c>
      <c r="D23" s="16" t="s">
        <v>2</v>
      </c>
      <c r="E23" s="16" t="s">
        <v>3</v>
      </c>
      <c r="F23" s="29" t="s">
        <v>4</v>
      </c>
      <c r="G23" s="51" t="s">
        <v>28</v>
      </c>
      <c r="H23" s="51" t="s">
        <v>51</v>
      </c>
      <c r="I23" s="29" t="s">
        <v>40</v>
      </c>
      <c r="J23" s="33" t="s">
        <v>36</v>
      </c>
      <c r="K23" s="52" t="s">
        <v>28</v>
      </c>
      <c r="L23" s="52" t="s">
        <v>50</v>
      </c>
      <c r="M23" s="33" t="s">
        <v>41</v>
      </c>
      <c r="N23" s="37" t="s">
        <v>37</v>
      </c>
      <c r="O23" s="53" t="s">
        <v>28</v>
      </c>
      <c r="P23" s="53" t="s">
        <v>52</v>
      </c>
      <c r="Q23" s="37" t="s">
        <v>42</v>
      </c>
      <c r="R23" s="41" t="s">
        <v>38</v>
      </c>
      <c r="S23" s="54" t="s">
        <v>28</v>
      </c>
      <c r="T23" s="54" t="s">
        <v>53</v>
      </c>
      <c r="U23" s="41" t="s">
        <v>43</v>
      </c>
      <c r="V23" s="17" t="s">
        <v>44</v>
      </c>
    </row>
    <row r="24" spans="2:45" ht="42" customHeight="1">
      <c r="B24" s="9" t="s">
        <v>48</v>
      </c>
      <c r="C24" s="9" t="s">
        <v>23</v>
      </c>
      <c r="D24" s="20">
        <f>AI9</f>
        <v>0</v>
      </c>
      <c r="E24" s="19" t="s">
        <v>7</v>
      </c>
      <c r="F24" s="30">
        <f>AC9</f>
        <v>0.6</v>
      </c>
      <c r="G24" s="31">
        <v>1</v>
      </c>
      <c r="H24" s="31">
        <v>8</v>
      </c>
      <c r="I24" s="32">
        <f>((F24*D24)*H24)*G24</f>
        <v>0</v>
      </c>
      <c r="J24" s="34">
        <v>0.6</v>
      </c>
      <c r="K24" s="35">
        <v>1</v>
      </c>
      <c r="L24" s="35">
        <v>10</v>
      </c>
      <c r="M24" s="36">
        <f>((J24*D24)*L24)*K24</f>
        <v>0</v>
      </c>
      <c r="N24" s="38">
        <v>0.3</v>
      </c>
      <c r="O24" s="39">
        <v>1</v>
      </c>
      <c r="P24" s="39">
        <v>8</v>
      </c>
      <c r="Q24" s="40">
        <f>((N24*D24)*P24)*O24</f>
        <v>0</v>
      </c>
      <c r="R24" s="42">
        <v>0</v>
      </c>
      <c r="S24" s="43">
        <v>0</v>
      </c>
      <c r="T24" s="43">
        <v>0</v>
      </c>
      <c r="U24" s="44">
        <v>0</v>
      </c>
      <c r="V24" s="20">
        <f t="shared" ref="V24:V27" si="6">+U24+I24</f>
        <v>0</v>
      </c>
    </row>
    <row r="25" spans="2:45" ht="42" customHeight="1">
      <c r="B25" s="9" t="s">
        <v>48</v>
      </c>
      <c r="C25" s="9" t="s">
        <v>22</v>
      </c>
      <c r="D25" s="20">
        <f>AI8</f>
        <v>0</v>
      </c>
      <c r="E25" s="19" t="s">
        <v>7</v>
      </c>
      <c r="F25" s="30">
        <f>AC8</f>
        <v>0.2</v>
      </c>
      <c r="G25" s="31">
        <v>1</v>
      </c>
      <c r="H25" s="31">
        <v>8</v>
      </c>
      <c r="I25" s="32">
        <f t="shared" ref="I25:I27" si="7">((F25*D25)*H25)*G25</f>
        <v>0</v>
      </c>
      <c r="J25" s="34">
        <v>0.2</v>
      </c>
      <c r="K25" s="35">
        <v>1</v>
      </c>
      <c r="L25" s="35">
        <v>10</v>
      </c>
      <c r="M25" s="36">
        <f t="shared" ref="M25:M27" si="8">((J25*D25)*L25)*K25</f>
        <v>0</v>
      </c>
      <c r="N25" s="38">
        <v>0.1</v>
      </c>
      <c r="O25" s="39">
        <v>1</v>
      </c>
      <c r="P25" s="39">
        <v>8</v>
      </c>
      <c r="Q25" s="40">
        <f t="shared" ref="Q25:Q27" si="9">((N25*D25)*P25)*O25</f>
        <v>0</v>
      </c>
      <c r="R25" s="42">
        <v>0</v>
      </c>
      <c r="S25" s="43">
        <v>0</v>
      </c>
      <c r="T25" s="43">
        <v>0</v>
      </c>
      <c r="U25" s="44">
        <v>0</v>
      </c>
      <c r="V25" s="20">
        <f t="shared" si="6"/>
        <v>0</v>
      </c>
    </row>
    <row r="26" spans="2:45" ht="42" customHeight="1">
      <c r="B26" s="9" t="s">
        <v>48</v>
      </c>
      <c r="C26" s="19" t="s">
        <v>25</v>
      </c>
      <c r="D26" s="20">
        <f>AI10</f>
        <v>0</v>
      </c>
      <c r="E26" s="19" t="s">
        <v>7</v>
      </c>
      <c r="F26" s="55">
        <f>AC11</f>
        <v>0.3</v>
      </c>
      <c r="G26" s="31">
        <v>1</v>
      </c>
      <c r="H26" s="31">
        <v>8</v>
      </c>
      <c r="I26" s="32">
        <f t="shared" ref="I26" si="10">((F26*D26)*H26)*G26</f>
        <v>0</v>
      </c>
      <c r="J26" s="34">
        <v>0.3</v>
      </c>
      <c r="K26" s="35">
        <v>1</v>
      </c>
      <c r="L26" s="35">
        <v>10</v>
      </c>
      <c r="M26" s="36">
        <f t="shared" ref="M26" si="11">((J26*D26)*L26)*K26</f>
        <v>0</v>
      </c>
      <c r="N26" s="38">
        <v>0.15</v>
      </c>
      <c r="O26" s="39">
        <v>1</v>
      </c>
      <c r="P26" s="39">
        <v>8</v>
      </c>
      <c r="Q26" s="40">
        <f t="shared" ref="Q26" si="12">((N26*D26)*P26)*O26</f>
        <v>0</v>
      </c>
      <c r="R26" s="42">
        <v>0</v>
      </c>
      <c r="S26" s="43">
        <v>0</v>
      </c>
      <c r="T26" s="43">
        <v>0</v>
      </c>
      <c r="U26" s="44">
        <v>0</v>
      </c>
      <c r="V26" s="20">
        <f t="shared" ref="V26" si="13">+U26+I26</f>
        <v>0</v>
      </c>
    </row>
    <row r="27" spans="2:45" ht="42" customHeight="1">
      <c r="B27" s="9" t="s">
        <v>31</v>
      </c>
      <c r="C27" s="19" t="s">
        <v>10</v>
      </c>
      <c r="D27" s="20">
        <f>AI14</f>
        <v>0</v>
      </c>
      <c r="E27" s="19" t="s">
        <v>7</v>
      </c>
      <c r="F27" s="55">
        <f>AC14</f>
        <v>0.5</v>
      </c>
      <c r="G27" s="31">
        <v>1</v>
      </c>
      <c r="H27" s="31">
        <v>8</v>
      </c>
      <c r="I27" s="32">
        <f t="shared" si="7"/>
        <v>0</v>
      </c>
      <c r="J27" s="34">
        <v>0.3</v>
      </c>
      <c r="K27" s="35">
        <v>1</v>
      </c>
      <c r="L27" s="35">
        <v>10</v>
      </c>
      <c r="M27" s="36">
        <f t="shared" si="8"/>
        <v>0</v>
      </c>
      <c r="N27" s="38">
        <v>0.15</v>
      </c>
      <c r="O27" s="39">
        <v>1</v>
      </c>
      <c r="P27" s="39">
        <v>8</v>
      </c>
      <c r="Q27" s="40">
        <f t="shared" si="9"/>
        <v>0</v>
      </c>
      <c r="R27" s="42">
        <v>0</v>
      </c>
      <c r="S27" s="43">
        <v>0</v>
      </c>
      <c r="T27" s="43">
        <v>0</v>
      </c>
      <c r="U27" s="44">
        <v>0</v>
      </c>
      <c r="V27" s="20">
        <f t="shared" si="6"/>
        <v>0</v>
      </c>
    </row>
    <row r="28" spans="2:45" ht="51" customHeight="1">
      <c r="B28" s="12"/>
      <c r="C28" s="22"/>
      <c r="D28" s="22"/>
      <c r="E28" s="22"/>
      <c r="F28" s="22"/>
      <c r="G28" s="22"/>
      <c r="H28" s="22"/>
      <c r="I28" s="50">
        <f>SUM(I24:I27)</f>
        <v>0</v>
      </c>
      <c r="J28" s="22"/>
      <c r="K28" s="22"/>
      <c r="L28" s="22"/>
      <c r="M28" s="50">
        <f>SUM(M24:M27)</f>
        <v>0</v>
      </c>
      <c r="N28" s="22"/>
      <c r="O28" s="22"/>
      <c r="P28" s="22"/>
      <c r="Q28" s="50">
        <f>SUM(Q24:Q27)</f>
        <v>0</v>
      </c>
      <c r="R28" s="22"/>
      <c r="S28" s="58"/>
      <c r="T28" s="22"/>
      <c r="U28" s="50">
        <f>SUM(U24:U27)</f>
        <v>0</v>
      </c>
      <c r="V28" s="13"/>
    </row>
    <row r="29" spans="2:45" ht="51" customHeight="1">
      <c r="B29" s="12"/>
      <c r="C29" s="22"/>
      <c r="D29" s="22"/>
      <c r="E29" s="22"/>
      <c r="F29" s="22"/>
      <c r="G29" s="22"/>
      <c r="H29" s="22"/>
      <c r="I29" s="49"/>
      <c r="J29" s="22"/>
      <c r="K29" s="22"/>
      <c r="L29" s="22"/>
      <c r="M29" s="49"/>
      <c r="N29" s="22"/>
      <c r="O29" s="22"/>
      <c r="P29" s="22"/>
      <c r="Q29" s="49"/>
      <c r="R29" s="22"/>
      <c r="S29" s="22"/>
      <c r="T29" s="22"/>
      <c r="U29" s="49"/>
      <c r="V29" s="13"/>
    </row>
    <row r="30" spans="2:45" ht="33.6" customHeight="1">
      <c r="B30" s="14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83" t="s">
        <v>8</v>
      </c>
      <c r="U30" s="84"/>
      <c r="V30" s="45">
        <f>I28</f>
        <v>0</v>
      </c>
    </row>
    <row r="31" spans="2:45" ht="33.6" customHeight="1">
      <c r="B31" s="1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85" t="s">
        <v>45</v>
      </c>
      <c r="U31" s="86"/>
      <c r="V31" s="46">
        <f>M28</f>
        <v>0</v>
      </c>
    </row>
    <row r="32" spans="2:45" ht="33.6" customHeight="1">
      <c r="B32" s="2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7" t="s">
        <v>46</v>
      </c>
      <c r="U32" s="88"/>
      <c r="V32" s="47">
        <f>Q28</f>
        <v>0</v>
      </c>
    </row>
    <row r="33" spans="2:25" ht="33.6" customHeight="1">
      <c r="B33" s="25"/>
      <c r="T33" s="89" t="s">
        <v>47</v>
      </c>
      <c r="U33" s="90"/>
      <c r="V33" s="48">
        <f>U28</f>
        <v>0</v>
      </c>
    </row>
    <row r="34" spans="2:25" ht="29.45" customHeight="1">
      <c r="B34" s="27"/>
      <c r="C34" s="28"/>
      <c r="D34" s="28"/>
      <c r="E34" s="28"/>
      <c r="F34" s="28"/>
      <c r="G34" s="28"/>
      <c r="H34" s="28"/>
      <c r="I34" s="74" t="s">
        <v>9</v>
      </c>
      <c r="J34" s="75"/>
      <c r="K34" s="75"/>
      <c r="L34" s="75"/>
      <c r="M34" s="75"/>
      <c r="N34" s="75"/>
      <c r="O34" s="75"/>
      <c r="P34" s="75"/>
      <c r="Q34" s="75"/>
      <c r="R34" s="75"/>
      <c r="S34" s="76"/>
      <c r="T34" s="77">
        <f>SUM(V30:V33)</f>
        <v>0</v>
      </c>
      <c r="U34" s="78"/>
      <c r="V34" s="79"/>
    </row>
    <row r="35" spans="2:25" ht="29.45" customHeight="1"/>
    <row r="36" spans="2:25" ht="36" customHeight="1">
      <c r="B36" s="71" t="s">
        <v>56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3"/>
    </row>
    <row r="37" spans="2:25" ht="36" customHeight="1">
      <c r="B37" s="15" t="s">
        <v>0</v>
      </c>
      <c r="C37" s="16" t="s">
        <v>1</v>
      </c>
      <c r="D37" s="16" t="s">
        <v>2</v>
      </c>
      <c r="E37" s="16" t="s">
        <v>3</v>
      </c>
      <c r="F37" s="29" t="s">
        <v>4</v>
      </c>
      <c r="G37" s="51" t="s">
        <v>28</v>
      </c>
      <c r="H37" s="51" t="s">
        <v>51</v>
      </c>
      <c r="I37" s="29" t="s">
        <v>40</v>
      </c>
      <c r="J37" s="33" t="s">
        <v>36</v>
      </c>
      <c r="K37" s="52" t="s">
        <v>28</v>
      </c>
      <c r="L37" s="52" t="s">
        <v>50</v>
      </c>
      <c r="M37" s="33" t="s">
        <v>41</v>
      </c>
      <c r="N37" s="37" t="s">
        <v>37</v>
      </c>
      <c r="O37" s="53" t="s">
        <v>28</v>
      </c>
      <c r="P37" s="53" t="s">
        <v>52</v>
      </c>
      <c r="Q37" s="37" t="s">
        <v>42</v>
      </c>
      <c r="R37" s="41" t="s">
        <v>38</v>
      </c>
      <c r="S37" s="54" t="s">
        <v>28</v>
      </c>
      <c r="T37" s="54" t="s">
        <v>53</v>
      </c>
      <c r="U37" s="41" t="s">
        <v>43</v>
      </c>
      <c r="V37" s="17" t="s">
        <v>44</v>
      </c>
    </row>
    <row r="38" spans="2:25" ht="39.6" customHeight="1">
      <c r="B38" s="9" t="s">
        <v>48</v>
      </c>
      <c r="C38" s="9" t="s">
        <v>22</v>
      </c>
      <c r="D38" s="20">
        <f>AI8</f>
        <v>0</v>
      </c>
      <c r="E38" s="19" t="s">
        <v>7</v>
      </c>
      <c r="F38" s="30">
        <f>AD8</f>
        <v>0.1</v>
      </c>
      <c r="G38" s="31">
        <v>1</v>
      </c>
      <c r="H38" s="31">
        <v>8</v>
      </c>
      <c r="I38" s="32">
        <f>((F38*D38)*H38)*G38</f>
        <v>0</v>
      </c>
      <c r="J38" s="34">
        <v>0.6</v>
      </c>
      <c r="K38" s="35">
        <v>1</v>
      </c>
      <c r="L38" s="35">
        <v>10</v>
      </c>
      <c r="M38" s="36">
        <f>((J38*D38)*L38)*K38</f>
        <v>0</v>
      </c>
      <c r="N38" s="38">
        <v>0</v>
      </c>
      <c r="O38" s="39">
        <v>0</v>
      </c>
      <c r="P38" s="39">
        <v>0</v>
      </c>
      <c r="Q38" s="40">
        <f>((N38*D38)*P38)*O38</f>
        <v>0</v>
      </c>
      <c r="R38" s="42">
        <v>0</v>
      </c>
      <c r="S38" s="43">
        <v>0</v>
      </c>
      <c r="T38" s="43">
        <v>0</v>
      </c>
      <c r="U38" s="44">
        <v>0</v>
      </c>
      <c r="V38" s="20">
        <f t="shared" ref="V38:V42" si="14">+U38+I38</f>
        <v>0</v>
      </c>
    </row>
    <row r="39" spans="2:25" ht="39.6" customHeight="1">
      <c r="B39" s="9" t="s">
        <v>48</v>
      </c>
      <c r="C39" s="9" t="s">
        <v>23</v>
      </c>
      <c r="D39" s="20">
        <f>AI9</f>
        <v>0</v>
      </c>
      <c r="E39" s="19" t="s">
        <v>7</v>
      </c>
      <c r="F39" s="30">
        <f>AD9</f>
        <v>0.2</v>
      </c>
      <c r="G39" s="31">
        <v>1</v>
      </c>
      <c r="H39" s="31">
        <v>8</v>
      </c>
      <c r="I39" s="32">
        <f t="shared" ref="I39" si="15">((F39*D39)*H39)*G39</f>
        <v>0</v>
      </c>
      <c r="J39" s="34">
        <v>0.2</v>
      </c>
      <c r="K39" s="35">
        <v>4</v>
      </c>
      <c r="L39" s="35">
        <v>10</v>
      </c>
      <c r="M39" s="36">
        <f t="shared" ref="M39:M42" si="16">((J39*D39)*L39)*K39</f>
        <v>0</v>
      </c>
      <c r="N39" s="38">
        <v>0</v>
      </c>
      <c r="O39" s="39">
        <v>0</v>
      </c>
      <c r="P39" s="39">
        <v>0</v>
      </c>
      <c r="Q39" s="40">
        <f t="shared" ref="Q39:Q42" si="17">((N39*D39)*P39)*O39</f>
        <v>0</v>
      </c>
      <c r="R39" s="42">
        <v>0</v>
      </c>
      <c r="S39" s="43">
        <v>0</v>
      </c>
      <c r="T39" s="43">
        <v>0</v>
      </c>
      <c r="U39" s="44">
        <v>0</v>
      </c>
      <c r="V39" s="20">
        <f t="shared" si="14"/>
        <v>0</v>
      </c>
      <c r="Y39" s="56"/>
    </row>
    <row r="40" spans="2:25" ht="39.6" customHeight="1">
      <c r="B40" s="9" t="s">
        <v>48</v>
      </c>
      <c r="C40" s="9" t="s">
        <v>24</v>
      </c>
      <c r="D40" s="20">
        <f>AI10</f>
        <v>0</v>
      </c>
      <c r="E40" s="19" t="s">
        <v>7</v>
      </c>
      <c r="F40" s="30">
        <f>AD10</f>
        <v>0.1</v>
      </c>
      <c r="G40" s="31">
        <v>1</v>
      </c>
      <c r="H40" s="31">
        <v>8</v>
      </c>
      <c r="I40" s="32">
        <f t="shared" ref="I40:I42" si="18">((F40*D40)*H40)*G40</f>
        <v>0</v>
      </c>
      <c r="J40" s="34">
        <v>0.3</v>
      </c>
      <c r="K40" s="35">
        <v>1</v>
      </c>
      <c r="L40" s="35">
        <v>10</v>
      </c>
      <c r="M40" s="36">
        <f t="shared" ref="M40:M41" si="19">((J40*D40)*L40)*K40</f>
        <v>0</v>
      </c>
      <c r="N40" s="38">
        <v>0</v>
      </c>
      <c r="O40" s="39">
        <v>0</v>
      </c>
      <c r="P40" s="39">
        <v>0</v>
      </c>
      <c r="Q40" s="40">
        <f t="shared" ref="Q40:Q41" si="20">((N40*D40)*P40)*O40</f>
        <v>0</v>
      </c>
      <c r="R40" s="42">
        <v>0</v>
      </c>
      <c r="S40" s="43">
        <v>0</v>
      </c>
      <c r="T40" s="43">
        <v>0</v>
      </c>
      <c r="U40" s="44">
        <v>0</v>
      </c>
      <c r="V40" s="20">
        <f t="shared" ref="V40:V41" si="21">+U40+I40</f>
        <v>0</v>
      </c>
    </row>
    <row r="41" spans="2:25" ht="39.6" customHeight="1">
      <c r="B41" s="9" t="s">
        <v>48</v>
      </c>
      <c r="C41" s="9" t="s">
        <v>25</v>
      </c>
      <c r="D41" s="20">
        <f>AI10</f>
        <v>0</v>
      </c>
      <c r="E41" s="19" t="s">
        <v>7</v>
      </c>
      <c r="F41" s="30">
        <f>AD10</f>
        <v>0.1</v>
      </c>
      <c r="G41" s="31">
        <v>1</v>
      </c>
      <c r="H41" s="31">
        <v>8</v>
      </c>
      <c r="I41" s="32">
        <f t="shared" si="18"/>
        <v>0</v>
      </c>
      <c r="J41" s="34">
        <v>0.3</v>
      </c>
      <c r="K41" s="35">
        <v>1</v>
      </c>
      <c r="L41" s="35">
        <v>10</v>
      </c>
      <c r="M41" s="36">
        <f t="shared" si="19"/>
        <v>0</v>
      </c>
      <c r="N41" s="38">
        <v>0</v>
      </c>
      <c r="O41" s="39">
        <v>0</v>
      </c>
      <c r="P41" s="39">
        <v>0</v>
      </c>
      <c r="Q41" s="40">
        <f t="shared" si="20"/>
        <v>0</v>
      </c>
      <c r="R41" s="42">
        <v>0</v>
      </c>
      <c r="S41" s="43">
        <v>0</v>
      </c>
      <c r="T41" s="43">
        <v>0</v>
      </c>
      <c r="U41" s="44">
        <v>0</v>
      </c>
      <c r="V41" s="20">
        <f t="shared" si="21"/>
        <v>0</v>
      </c>
    </row>
    <row r="42" spans="2:25" ht="39.6" customHeight="1">
      <c r="B42" s="9" t="s">
        <v>31</v>
      </c>
      <c r="C42" s="19" t="s">
        <v>10</v>
      </c>
      <c r="D42" s="20">
        <f>AI14</f>
        <v>0</v>
      </c>
      <c r="E42" s="19" t="s">
        <v>7</v>
      </c>
      <c r="F42" s="30">
        <f>AD14</f>
        <v>0.1</v>
      </c>
      <c r="G42" s="31">
        <v>1</v>
      </c>
      <c r="H42" s="31">
        <v>8</v>
      </c>
      <c r="I42" s="32">
        <f t="shared" si="18"/>
        <v>0</v>
      </c>
      <c r="J42" s="34">
        <v>0.1</v>
      </c>
      <c r="K42" s="35">
        <v>1</v>
      </c>
      <c r="L42" s="35">
        <v>10</v>
      </c>
      <c r="M42" s="36">
        <f t="shared" si="16"/>
        <v>0</v>
      </c>
      <c r="N42" s="38">
        <v>0</v>
      </c>
      <c r="O42" s="39">
        <v>0</v>
      </c>
      <c r="P42" s="39">
        <v>0</v>
      </c>
      <c r="Q42" s="40">
        <f t="shared" si="17"/>
        <v>0</v>
      </c>
      <c r="R42" s="42">
        <v>0</v>
      </c>
      <c r="S42" s="43">
        <v>0</v>
      </c>
      <c r="T42" s="43">
        <v>0</v>
      </c>
      <c r="U42" s="44">
        <v>0</v>
      </c>
      <c r="V42" s="20">
        <f t="shared" si="14"/>
        <v>0</v>
      </c>
    </row>
    <row r="43" spans="2:25" ht="51" customHeight="1">
      <c r="B43" s="12"/>
      <c r="C43" s="22"/>
      <c r="D43" s="22"/>
      <c r="E43" s="22"/>
      <c r="F43" s="22"/>
      <c r="G43" s="22"/>
      <c r="H43" s="22"/>
      <c r="I43" s="50">
        <f>SUM(I38:I42)</f>
        <v>0</v>
      </c>
      <c r="J43" s="22"/>
      <c r="K43" s="22"/>
      <c r="L43" s="22"/>
      <c r="M43" s="50">
        <f>SUM(M38:M42)</f>
        <v>0</v>
      </c>
      <c r="N43" s="22"/>
      <c r="O43" s="22"/>
      <c r="P43" s="22"/>
      <c r="Q43" s="50">
        <f>SUM(Q38:Q42)</f>
        <v>0</v>
      </c>
      <c r="R43" s="22"/>
      <c r="S43" s="58"/>
      <c r="T43" s="22"/>
      <c r="U43" s="50">
        <f>SUM(U38:U42)</f>
        <v>0</v>
      </c>
      <c r="V43" s="13"/>
    </row>
    <row r="44" spans="2:25" ht="33.6" customHeight="1">
      <c r="B44" s="12"/>
      <c r="C44" s="22"/>
      <c r="D44" s="22"/>
      <c r="E44" s="22"/>
      <c r="F44" s="22"/>
      <c r="G44" s="22"/>
      <c r="H44" s="22"/>
      <c r="I44" s="49"/>
      <c r="J44" s="22"/>
      <c r="K44" s="22"/>
      <c r="L44" s="22"/>
      <c r="M44" s="49"/>
      <c r="N44" s="22"/>
      <c r="O44" s="22"/>
      <c r="P44" s="22"/>
      <c r="Q44" s="49"/>
      <c r="R44" s="22"/>
      <c r="S44" s="22"/>
      <c r="T44" s="22"/>
      <c r="U44" s="49"/>
      <c r="V44" s="13"/>
    </row>
    <row r="45" spans="2:25" ht="33.6" customHeight="1">
      <c r="B45" s="1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83" t="s">
        <v>8</v>
      </c>
      <c r="U45" s="84"/>
      <c r="V45" s="45">
        <f>I43</f>
        <v>0</v>
      </c>
    </row>
    <row r="46" spans="2:25" ht="33.6" customHeight="1">
      <c r="B46" s="1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85" t="s">
        <v>45</v>
      </c>
      <c r="U46" s="86"/>
      <c r="V46" s="46">
        <f>M43</f>
        <v>0</v>
      </c>
    </row>
    <row r="47" spans="2:25" ht="33.6" customHeight="1"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87" t="s">
        <v>46</v>
      </c>
      <c r="U47" s="88"/>
      <c r="V47" s="47">
        <f>Q43</f>
        <v>0</v>
      </c>
    </row>
    <row r="48" spans="2:25" ht="29.45" customHeight="1">
      <c r="B48" s="25"/>
      <c r="T48" s="89" t="s">
        <v>47</v>
      </c>
      <c r="U48" s="90"/>
      <c r="V48" s="48">
        <f>U43</f>
        <v>0</v>
      </c>
    </row>
    <row r="49" spans="2:25" ht="35.450000000000003" customHeight="1">
      <c r="B49" s="27"/>
      <c r="C49" s="28"/>
      <c r="D49" s="28"/>
      <c r="E49" s="28"/>
      <c r="F49" s="28"/>
      <c r="G49" s="28"/>
      <c r="H49" s="28"/>
      <c r="I49" s="74" t="s">
        <v>9</v>
      </c>
      <c r="J49" s="75"/>
      <c r="K49" s="75"/>
      <c r="L49" s="75"/>
      <c r="M49" s="75"/>
      <c r="N49" s="75"/>
      <c r="O49" s="75"/>
      <c r="P49" s="75"/>
      <c r="Q49" s="75"/>
      <c r="R49" s="75"/>
      <c r="S49" s="76"/>
      <c r="T49" s="77">
        <f>SUM(V45:V48)</f>
        <v>0</v>
      </c>
      <c r="U49" s="78"/>
      <c r="V49" s="79"/>
    </row>
    <row r="50" spans="2:25" ht="14.25" customHeight="1"/>
    <row r="51" spans="2:25" ht="14.25" customHeight="1"/>
    <row r="52" spans="2:25" ht="36" customHeight="1">
      <c r="B52" s="71" t="s">
        <v>57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3"/>
    </row>
    <row r="53" spans="2:25" ht="36" customHeight="1">
      <c r="B53" s="15" t="s">
        <v>0</v>
      </c>
      <c r="C53" s="16" t="s">
        <v>1</v>
      </c>
      <c r="D53" s="16" t="s">
        <v>2</v>
      </c>
      <c r="E53" s="16" t="s">
        <v>3</v>
      </c>
      <c r="F53" s="29" t="s">
        <v>4</v>
      </c>
      <c r="G53" s="51" t="s">
        <v>28</v>
      </c>
      <c r="H53" s="51" t="s">
        <v>51</v>
      </c>
      <c r="I53" s="29" t="s">
        <v>40</v>
      </c>
      <c r="J53" s="33" t="s">
        <v>36</v>
      </c>
      <c r="K53" s="52" t="s">
        <v>28</v>
      </c>
      <c r="L53" s="52" t="s">
        <v>50</v>
      </c>
      <c r="M53" s="33" t="s">
        <v>41</v>
      </c>
      <c r="N53" s="37" t="s">
        <v>37</v>
      </c>
      <c r="O53" s="53" t="s">
        <v>28</v>
      </c>
      <c r="P53" s="53" t="s">
        <v>52</v>
      </c>
      <c r="Q53" s="37" t="s">
        <v>42</v>
      </c>
      <c r="R53" s="41" t="s">
        <v>38</v>
      </c>
      <c r="S53" s="54" t="s">
        <v>28</v>
      </c>
      <c r="T53" s="54" t="s">
        <v>53</v>
      </c>
      <c r="U53" s="41" t="s">
        <v>43</v>
      </c>
      <c r="V53" s="17" t="s">
        <v>44</v>
      </c>
    </row>
    <row r="54" spans="2:25" ht="39.6" customHeight="1">
      <c r="B54" s="9" t="s">
        <v>48</v>
      </c>
      <c r="C54" s="9" t="s">
        <v>25</v>
      </c>
      <c r="D54" s="20">
        <f>AI11</f>
        <v>0</v>
      </c>
      <c r="E54" s="19" t="s">
        <v>7</v>
      </c>
      <c r="F54" s="30">
        <f>AE11</f>
        <v>0</v>
      </c>
      <c r="G54" s="31">
        <v>1</v>
      </c>
      <c r="H54" s="31">
        <v>8</v>
      </c>
      <c r="I54" s="32">
        <f>((F54*D54)*H54)*G54</f>
        <v>0</v>
      </c>
      <c r="J54" s="34">
        <v>0.4</v>
      </c>
      <c r="K54" s="35">
        <v>1</v>
      </c>
      <c r="L54" s="35">
        <v>10</v>
      </c>
      <c r="M54" s="36">
        <f>((J54*D54)*L54)*K54</f>
        <v>0</v>
      </c>
      <c r="N54" s="38">
        <v>0.4</v>
      </c>
      <c r="O54" s="39">
        <v>1</v>
      </c>
      <c r="P54" s="39">
        <v>10</v>
      </c>
      <c r="Q54" s="40">
        <f>((N54*D54)*P54)*O54</f>
        <v>0</v>
      </c>
      <c r="R54" s="42">
        <v>0</v>
      </c>
      <c r="S54" s="43">
        <v>0</v>
      </c>
      <c r="T54" s="43">
        <v>0</v>
      </c>
      <c r="U54" s="44">
        <v>0</v>
      </c>
      <c r="V54" s="20">
        <f t="shared" ref="V54:V57" si="22">+U54+I54</f>
        <v>0</v>
      </c>
    </row>
    <row r="55" spans="2:25" ht="39.6" customHeight="1">
      <c r="B55" s="9" t="s">
        <v>48</v>
      </c>
      <c r="C55" s="9" t="s">
        <v>24</v>
      </c>
      <c r="D55" s="20">
        <f>AI10</f>
        <v>0</v>
      </c>
      <c r="E55" s="19" t="s">
        <v>7</v>
      </c>
      <c r="F55" s="30">
        <f>AE10</f>
        <v>0</v>
      </c>
      <c r="G55" s="31">
        <v>1</v>
      </c>
      <c r="H55" s="31">
        <v>8</v>
      </c>
      <c r="I55" s="32">
        <f t="shared" ref="I55:I57" si="23">((F55*D55)*H55)*G55</f>
        <v>0</v>
      </c>
      <c r="J55" s="34">
        <v>0.2</v>
      </c>
      <c r="K55" s="35">
        <v>4</v>
      </c>
      <c r="L55" s="35">
        <v>10</v>
      </c>
      <c r="M55" s="36">
        <f t="shared" ref="M55:M57" si="24">((J55*D55)*L55)*K55</f>
        <v>0</v>
      </c>
      <c r="N55" s="38">
        <v>0.2</v>
      </c>
      <c r="O55" s="39">
        <v>4</v>
      </c>
      <c r="P55" s="39">
        <v>10</v>
      </c>
      <c r="Q55" s="40">
        <f t="shared" ref="Q55:Q57" si="25">((N55*D55)*P55)*O55</f>
        <v>0</v>
      </c>
      <c r="R55" s="42">
        <v>0</v>
      </c>
      <c r="S55" s="43">
        <v>0</v>
      </c>
      <c r="T55" s="43">
        <v>0</v>
      </c>
      <c r="U55" s="44">
        <v>0</v>
      </c>
      <c r="V55" s="20">
        <f t="shared" si="22"/>
        <v>0</v>
      </c>
      <c r="Y55" s="56"/>
    </row>
    <row r="56" spans="2:25" ht="39.6" customHeight="1">
      <c r="B56" s="9" t="s">
        <v>30</v>
      </c>
      <c r="C56" s="9" t="s">
        <v>49</v>
      </c>
      <c r="D56" s="20">
        <f>AI14</f>
        <v>0</v>
      </c>
      <c r="E56" s="19" t="s">
        <v>7</v>
      </c>
      <c r="F56" s="30">
        <f>AE14</f>
        <v>0</v>
      </c>
      <c r="G56" s="31">
        <v>4</v>
      </c>
      <c r="H56" s="31">
        <v>6</v>
      </c>
      <c r="I56" s="32">
        <f t="shared" ref="I56" si="26">((F56*D56)*H56)*G56</f>
        <v>0</v>
      </c>
      <c r="J56" s="34">
        <v>0.6</v>
      </c>
      <c r="K56" s="35">
        <v>1</v>
      </c>
      <c r="L56" s="35">
        <v>10</v>
      </c>
      <c r="M56" s="36">
        <f t="shared" ref="M56" si="27">((J56*D56)*L56)*K56</f>
        <v>0</v>
      </c>
      <c r="N56" s="38">
        <v>0.6</v>
      </c>
      <c r="O56" s="39">
        <v>1</v>
      </c>
      <c r="P56" s="39">
        <v>10</v>
      </c>
      <c r="Q56" s="40">
        <f t="shared" ref="Q56" si="28">((N56*D56)*P56)*O56</f>
        <v>0</v>
      </c>
      <c r="R56" s="42">
        <v>0</v>
      </c>
      <c r="S56" s="43">
        <v>0</v>
      </c>
      <c r="T56" s="43">
        <v>0</v>
      </c>
      <c r="U56" s="44">
        <v>0</v>
      </c>
      <c r="V56" s="20">
        <f t="shared" ref="V56" si="29">+U56+I56</f>
        <v>0</v>
      </c>
    </row>
    <row r="57" spans="2:25" ht="39.6" customHeight="1">
      <c r="B57" s="9" t="s">
        <v>31</v>
      </c>
      <c r="C57" s="19" t="s">
        <v>10</v>
      </c>
      <c r="D57" s="20">
        <f>AI14</f>
        <v>0</v>
      </c>
      <c r="E57" s="19" t="s">
        <v>7</v>
      </c>
      <c r="F57" s="30">
        <f>AE14</f>
        <v>0</v>
      </c>
      <c r="G57" s="31">
        <v>1</v>
      </c>
      <c r="H57" s="31">
        <v>8</v>
      </c>
      <c r="I57" s="32">
        <f t="shared" si="23"/>
        <v>0</v>
      </c>
      <c r="J57" s="34">
        <v>0.1</v>
      </c>
      <c r="K57" s="35">
        <v>1</v>
      </c>
      <c r="L57" s="35">
        <v>10</v>
      </c>
      <c r="M57" s="36">
        <f t="shared" si="24"/>
        <v>0</v>
      </c>
      <c r="N57" s="38">
        <v>0.1</v>
      </c>
      <c r="O57" s="39">
        <v>1</v>
      </c>
      <c r="P57" s="39">
        <v>6</v>
      </c>
      <c r="Q57" s="40">
        <f t="shared" si="25"/>
        <v>0</v>
      </c>
      <c r="R57" s="42">
        <v>0</v>
      </c>
      <c r="S57" s="43">
        <v>0</v>
      </c>
      <c r="T57" s="43">
        <v>0</v>
      </c>
      <c r="U57" s="44">
        <v>0</v>
      </c>
      <c r="V57" s="20">
        <f t="shared" si="22"/>
        <v>0</v>
      </c>
    </row>
    <row r="58" spans="2:25" ht="39.6" customHeight="1">
      <c r="B58" s="12"/>
      <c r="C58" s="22"/>
      <c r="D58" s="22"/>
      <c r="E58" s="22"/>
      <c r="F58" s="22"/>
      <c r="G58" s="22"/>
      <c r="H58" s="22"/>
      <c r="I58" s="50">
        <f>SUM(I54:I57)</f>
        <v>0</v>
      </c>
      <c r="J58" s="22"/>
      <c r="K58" s="22"/>
      <c r="L58" s="22"/>
      <c r="M58" s="50">
        <f>SUM(M54:M57)</f>
        <v>0</v>
      </c>
      <c r="N58" s="22"/>
      <c r="O58" s="22"/>
      <c r="P58" s="22"/>
      <c r="Q58" s="50">
        <f>SUM(Q54:Q57)</f>
        <v>0</v>
      </c>
      <c r="R58" s="22"/>
      <c r="S58" s="58"/>
      <c r="T58" s="22"/>
      <c r="U58" s="50">
        <f>SUM(U54:U57)</f>
        <v>0</v>
      </c>
      <c r="V58" s="13"/>
    </row>
    <row r="59" spans="2:25" ht="51" customHeight="1">
      <c r="B59" s="12"/>
      <c r="C59" s="22"/>
      <c r="D59" s="22"/>
      <c r="E59" s="22"/>
      <c r="F59" s="22"/>
      <c r="G59" s="22"/>
      <c r="H59" s="22"/>
      <c r="I59" s="49"/>
      <c r="J59" s="22"/>
      <c r="K59" s="22"/>
      <c r="L59" s="22"/>
      <c r="M59" s="49"/>
      <c r="N59" s="22"/>
      <c r="O59" s="22"/>
      <c r="P59" s="22"/>
      <c r="Q59" s="49"/>
      <c r="R59" s="22"/>
      <c r="S59" s="22"/>
      <c r="T59" s="22"/>
      <c r="U59" s="49"/>
      <c r="V59" s="13"/>
    </row>
    <row r="60" spans="2:25" ht="33.6" customHeight="1">
      <c r="B60" s="14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83" t="s">
        <v>8</v>
      </c>
      <c r="U60" s="84"/>
      <c r="V60" s="45">
        <f>I58</f>
        <v>0</v>
      </c>
    </row>
    <row r="61" spans="2:25" ht="33.6" customHeight="1"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85" t="s">
        <v>45</v>
      </c>
      <c r="U61" s="86"/>
      <c r="V61" s="46">
        <f>M58</f>
        <v>0</v>
      </c>
    </row>
    <row r="62" spans="2:25" ht="33.6" customHeight="1">
      <c r="B62" s="2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87" t="s">
        <v>46</v>
      </c>
      <c r="U62" s="88"/>
      <c r="V62" s="47">
        <f>Q58</f>
        <v>0</v>
      </c>
    </row>
    <row r="63" spans="2:25" ht="33.6" customHeight="1">
      <c r="B63" s="25"/>
      <c r="T63" s="89" t="s">
        <v>47</v>
      </c>
      <c r="U63" s="90"/>
      <c r="V63" s="48">
        <f>U58</f>
        <v>0</v>
      </c>
    </row>
    <row r="64" spans="2:25" ht="29.45" customHeight="1">
      <c r="B64" s="27"/>
      <c r="C64" s="28"/>
      <c r="D64" s="28"/>
      <c r="E64" s="28"/>
      <c r="F64" s="28"/>
      <c r="G64" s="28"/>
      <c r="H64" s="28"/>
      <c r="I64" s="74" t="s">
        <v>9</v>
      </c>
      <c r="J64" s="75"/>
      <c r="K64" s="75"/>
      <c r="L64" s="75"/>
      <c r="M64" s="75"/>
      <c r="N64" s="75"/>
      <c r="O64" s="75"/>
      <c r="P64" s="75"/>
      <c r="Q64" s="75"/>
      <c r="R64" s="75"/>
      <c r="S64" s="76"/>
      <c r="T64" s="77">
        <f>SUM(V60:V63)</f>
        <v>0</v>
      </c>
      <c r="U64" s="78"/>
      <c r="V64" s="79"/>
    </row>
    <row r="65" spans="2:25" ht="35.450000000000003" customHeight="1"/>
    <row r="66" spans="2:25" ht="36" customHeight="1">
      <c r="B66" s="71" t="s">
        <v>58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3"/>
    </row>
    <row r="67" spans="2:25" ht="36" customHeight="1">
      <c r="B67" s="15" t="s">
        <v>0</v>
      </c>
      <c r="C67" s="16" t="s">
        <v>1</v>
      </c>
      <c r="D67" s="16" t="s">
        <v>2</v>
      </c>
      <c r="E67" s="16" t="s">
        <v>3</v>
      </c>
      <c r="F67" s="29" t="s">
        <v>4</v>
      </c>
      <c r="G67" s="51" t="s">
        <v>28</v>
      </c>
      <c r="H67" s="51" t="s">
        <v>51</v>
      </c>
      <c r="I67" s="29" t="s">
        <v>40</v>
      </c>
      <c r="J67" s="33" t="s">
        <v>36</v>
      </c>
      <c r="K67" s="52" t="s">
        <v>28</v>
      </c>
      <c r="L67" s="52" t="s">
        <v>50</v>
      </c>
      <c r="M67" s="33" t="s">
        <v>41</v>
      </c>
      <c r="N67" s="37" t="s">
        <v>37</v>
      </c>
      <c r="O67" s="53" t="s">
        <v>28</v>
      </c>
      <c r="P67" s="53" t="s">
        <v>52</v>
      </c>
      <c r="Q67" s="37" t="s">
        <v>42</v>
      </c>
      <c r="R67" s="41" t="s">
        <v>38</v>
      </c>
      <c r="S67" s="54" t="s">
        <v>28</v>
      </c>
      <c r="T67" s="54" t="s">
        <v>53</v>
      </c>
      <c r="U67" s="41" t="s">
        <v>43</v>
      </c>
      <c r="V67" s="17" t="s">
        <v>44</v>
      </c>
    </row>
    <row r="68" spans="2:25" ht="39.6" customHeight="1">
      <c r="B68" s="9" t="s">
        <v>48</v>
      </c>
      <c r="C68" s="9" t="s">
        <v>22</v>
      </c>
      <c r="D68" s="20">
        <f>AI8</f>
        <v>0</v>
      </c>
      <c r="E68" s="19" t="s">
        <v>7</v>
      </c>
      <c r="F68" s="30">
        <f>AF8</f>
        <v>0</v>
      </c>
      <c r="G68" s="31">
        <v>1</v>
      </c>
      <c r="H68" s="31">
        <v>8</v>
      </c>
      <c r="I68" s="32">
        <f>((F68*D68)*H68)*G68</f>
        <v>0</v>
      </c>
      <c r="J68" s="34">
        <v>0.5</v>
      </c>
      <c r="K68" s="35">
        <v>1</v>
      </c>
      <c r="L68" s="35">
        <v>10</v>
      </c>
      <c r="M68" s="36">
        <f>((J68*D68)*L68)*K68</f>
        <v>0</v>
      </c>
      <c r="N68" s="38">
        <v>0.5</v>
      </c>
      <c r="O68" s="39">
        <v>1</v>
      </c>
      <c r="P68" s="39">
        <v>10</v>
      </c>
      <c r="Q68" s="40">
        <f>((N68*D68)*P68)*O68</f>
        <v>0</v>
      </c>
      <c r="R68" s="42">
        <v>0.5</v>
      </c>
      <c r="S68" s="43">
        <v>1</v>
      </c>
      <c r="T68" s="43">
        <v>8</v>
      </c>
      <c r="U68" s="44">
        <f>((R68*D68)*T68)*S68</f>
        <v>0</v>
      </c>
      <c r="V68" s="20">
        <f t="shared" ref="V68:V70" si="30">+U68+I68</f>
        <v>0</v>
      </c>
    </row>
    <row r="69" spans="2:25" ht="39.6" customHeight="1">
      <c r="B69" s="9" t="s">
        <v>48</v>
      </c>
      <c r="C69" s="9" t="s">
        <v>23</v>
      </c>
      <c r="D69" s="20">
        <f>AI9</f>
        <v>0</v>
      </c>
      <c r="E69" s="19" t="s">
        <v>7</v>
      </c>
      <c r="F69" s="30">
        <f>AG9</f>
        <v>0</v>
      </c>
      <c r="G69" s="31">
        <v>1</v>
      </c>
      <c r="H69" s="31">
        <v>8</v>
      </c>
      <c r="I69" s="32">
        <f t="shared" ref="I69" si="31">((F69*D69)*H69)*G69</f>
        <v>0</v>
      </c>
      <c r="J69" s="34">
        <v>0.1</v>
      </c>
      <c r="K69" s="35">
        <v>1</v>
      </c>
      <c r="L69" s="35">
        <v>10</v>
      </c>
      <c r="M69" s="36">
        <f t="shared" ref="M69" si="32">((J69*D69)*L69)*K69</f>
        <v>0</v>
      </c>
      <c r="N69" s="38">
        <v>0.1</v>
      </c>
      <c r="O69" s="39">
        <v>1</v>
      </c>
      <c r="P69" s="39">
        <v>10</v>
      </c>
      <c r="Q69" s="40">
        <f t="shared" ref="Q69" si="33">((N69*D69)*P69)*O69</f>
        <v>0</v>
      </c>
      <c r="R69" s="42">
        <v>0.1</v>
      </c>
      <c r="S69" s="43">
        <v>1</v>
      </c>
      <c r="T69" s="43">
        <v>8</v>
      </c>
      <c r="U69" s="44">
        <f t="shared" ref="U69:U71" si="34">((R69*D69)*T69)*S69</f>
        <v>0</v>
      </c>
      <c r="V69" s="20">
        <f t="shared" ref="V69" si="35">+U69+I69</f>
        <v>0</v>
      </c>
      <c r="Y69" s="56"/>
    </row>
    <row r="70" spans="2:25" ht="39.6" customHeight="1">
      <c r="B70" s="9" t="s">
        <v>48</v>
      </c>
      <c r="C70" s="9" t="s">
        <v>25</v>
      </c>
      <c r="D70" s="20">
        <f>AI11</f>
        <v>0</v>
      </c>
      <c r="E70" s="19" t="s">
        <v>7</v>
      </c>
      <c r="F70" s="30">
        <f>AF11</f>
        <v>0</v>
      </c>
      <c r="G70" s="31">
        <v>1</v>
      </c>
      <c r="H70" s="31">
        <v>8</v>
      </c>
      <c r="I70" s="32">
        <f t="shared" ref="I70" si="36">((F70*D70)*H70)*G70</f>
        <v>0</v>
      </c>
      <c r="J70" s="34">
        <v>0.2</v>
      </c>
      <c r="K70" s="35">
        <v>1</v>
      </c>
      <c r="L70" s="35">
        <v>10</v>
      </c>
      <c r="M70" s="36">
        <f t="shared" ref="M70" si="37">((J70*D70)*L70)*K70</f>
        <v>0</v>
      </c>
      <c r="N70" s="38">
        <v>0.2</v>
      </c>
      <c r="O70" s="39">
        <v>1</v>
      </c>
      <c r="P70" s="39">
        <v>10</v>
      </c>
      <c r="Q70" s="40">
        <f t="shared" ref="Q70" si="38">((N70*D70)*P70)*O70</f>
        <v>0</v>
      </c>
      <c r="R70" s="42">
        <v>0.2</v>
      </c>
      <c r="S70" s="43">
        <v>1</v>
      </c>
      <c r="T70" s="43">
        <v>8</v>
      </c>
      <c r="U70" s="44">
        <f t="shared" si="34"/>
        <v>0</v>
      </c>
      <c r="V70" s="20">
        <f t="shared" si="30"/>
        <v>0</v>
      </c>
      <c r="Y70" s="56"/>
    </row>
    <row r="71" spans="2:25" ht="39.6" customHeight="1">
      <c r="B71" s="9" t="s">
        <v>31</v>
      </c>
      <c r="C71" s="19" t="s">
        <v>10</v>
      </c>
      <c r="D71" s="20">
        <f>AI14</f>
        <v>0</v>
      </c>
      <c r="E71" s="19" t="s">
        <v>7</v>
      </c>
      <c r="F71" s="30">
        <f>AF14</f>
        <v>0</v>
      </c>
      <c r="G71" s="31">
        <v>1</v>
      </c>
      <c r="H71" s="31">
        <v>6</v>
      </c>
      <c r="I71" s="32">
        <f t="shared" ref="I71" si="39">((F71*D71)*H71)*G71</f>
        <v>0</v>
      </c>
      <c r="J71" s="34">
        <v>0.1</v>
      </c>
      <c r="K71" s="35">
        <v>1</v>
      </c>
      <c r="L71" s="35">
        <v>10</v>
      </c>
      <c r="M71" s="36">
        <f t="shared" ref="M71" si="40">((J71*D71)*L71)*K71</f>
        <v>0</v>
      </c>
      <c r="N71" s="38">
        <v>0.1</v>
      </c>
      <c r="O71" s="39">
        <v>1</v>
      </c>
      <c r="P71" s="39">
        <v>10</v>
      </c>
      <c r="Q71" s="40">
        <f t="shared" ref="Q71" si="41">((N71*D71)*P71)*O71</f>
        <v>0</v>
      </c>
      <c r="R71" s="42">
        <v>0.1</v>
      </c>
      <c r="S71" s="43">
        <v>1</v>
      </c>
      <c r="T71" s="43">
        <v>8</v>
      </c>
      <c r="U71" s="44">
        <f t="shared" si="34"/>
        <v>0</v>
      </c>
      <c r="V71" s="20">
        <f t="shared" ref="V71" si="42">+U71+I71</f>
        <v>0</v>
      </c>
    </row>
    <row r="72" spans="2:25" ht="73.900000000000006" customHeight="1">
      <c r="B72" s="9" t="s">
        <v>59</v>
      </c>
      <c r="C72" s="9" t="s">
        <v>60</v>
      </c>
      <c r="D72" s="80" t="s">
        <v>62</v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2"/>
      <c r="V72" s="20" t="e">
        <f>+U72+D72</f>
        <v>#VALUE!</v>
      </c>
    </row>
    <row r="73" spans="2:25" ht="39.6" customHeight="1">
      <c r="B73" s="12"/>
      <c r="C73" s="22"/>
      <c r="D73" s="22"/>
      <c r="E73" s="22"/>
      <c r="F73" s="22"/>
      <c r="G73" s="22"/>
      <c r="H73" s="22"/>
      <c r="I73" s="50">
        <f>SUM(I68:I72)</f>
        <v>0</v>
      </c>
      <c r="J73" s="22"/>
      <c r="K73" s="22"/>
      <c r="L73" s="22"/>
      <c r="M73" s="50">
        <f>SUM(M68:M72)</f>
        <v>0</v>
      </c>
      <c r="N73" s="22"/>
      <c r="O73" s="22"/>
      <c r="P73" s="22"/>
      <c r="Q73" s="50">
        <f>SUM(Q68:Q72)</f>
        <v>0</v>
      </c>
      <c r="R73" s="22"/>
      <c r="S73" s="58"/>
      <c r="T73" s="22"/>
      <c r="U73" s="50">
        <f>SUM(U68:U72)</f>
        <v>0</v>
      </c>
      <c r="V73" s="13"/>
    </row>
    <row r="74" spans="2:25" ht="51" customHeight="1">
      <c r="B74" s="12"/>
      <c r="C74" s="22"/>
      <c r="D74" s="22"/>
      <c r="E74" s="22"/>
      <c r="F74" s="22"/>
      <c r="G74" s="22"/>
      <c r="H74" s="22"/>
      <c r="I74" s="49"/>
      <c r="J74" s="22"/>
      <c r="K74" s="22"/>
      <c r="L74" s="22"/>
      <c r="M74" s="49"/>
      <c r="N74" s="22"/>
      <c r="O74" s="22"/>
      <c r="P74" s="22"/>
      <c r="Q74" s="49"/>
      <c r="R74" s="22"/>
      <c r="S74" s="22"/>
      <c r="T74" s="22"/>
      <c r="U74" s="49"/>
      <c r="V74" s="13"/>
    </row>
    <row r="75" spans="2:25" ht="33.6" customHeight="1">
      <c r="B75" s="14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83" t="s">
        <v>8</v>
      </c>
      <c r="U75" s="84"/>
      <c r="V75" s="45">
        <f>I73</f>
        <v>0</v>
      </c>
    </row>
    <row r="76" spans="2:25" ht="33.6" customHeight="1">
      <c r="B76" s="1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85" t="s">
        <v>45</v>
      </c>
      <c r="U76" s="86"/>
      <c r="V76" s="46">
        <f>M73</f>
        <v>0</v>
      </c>
    </row>
    <row r="77" spans="2:25" ht="33.6" customHeight="1">
      <c r="B77" s="24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87" t="s">
        <v>46</v>
      </c>
      <c r="U77" s="88"/>
      <c r="V77" s="47">
        <f>Q73</f>
        <v>0</v>
      </c>
    </row>
    <row r="78" spans="2:25" ht="33.6" customHeight="1">
      <c r="B78" s="25"/>
      <c r="T78" s="89" t="s">
        <v>47</v>
      </c>
      <c r="U78" s="90"/>
      <c r="V78" s="48">
        <f>U73</f>
        <v>0</v>
      </c>
    </row>
    <row r="79" spans="2:25" ht="29.45" customHeight="1">
      <c r="B79" s="27"/>
      <c r="C79" s="28"/>
      <c r="D79" s="28"/>
      <c r="E79" s="28"/>
      <c r="F79" s="28"/>
      <c r="G79" s="28"/>
      <c r="H79" s="28"/>
      <c r="I79" s="74" t="s">
        <v>9</v>
      </c>
      <c r="J79" s="75"/>
      <c r="K79" s="75"/>
      <c r="L79" s="75"/>
      <c r="M79" s="75"/>
      <c r="N79" s="75"/>
      <c r="O79" s="75"/>
      <c r="P79" s="75"/>
      <c r="Q79" s="75"/>
      <c r="R79" s="75"/>
      <c r="S79" s="76"/>
      <c r="T79" s="77">
        <f>SUM(V75:V78)</f>
        <v>0</v>
      </c>
      <c r="U79" s="78"/>
      <c r="V79" s="79"/>
    </row>
    <row r="80" spans="2:25" ht="35.450000000000003" customHeight="1"/>
    <row r="81" spans="2:25" ht="36" customHeight="1">
      <c r="B81" s="71" t="s">
        <v>61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3"/>
    </row>
    <row r="82" spans="2:25" ht="36" customHeight="1">
      <c r="B82" s="15" t="s">
        <v>0</v>
      </c>
      <c r="C82" s="16" t="s">
        <v>1</v>
      </c>
      <c r="D82" s="16" t="s">
        <v>2</v>
      </c>
      <c r="E82" s="16" t="s">
        <v>3</v>
      </c>
      <c r="F82" s="29" t="s">
        <v>4</v>
      </c>
      <c r="G82" s="51" t="s">
        <v>28</v>
      </c>
      <c r="H82" s="51" t="s">
        <v>51</v>
      </c>
      <c r="I82" s="29" t="s">
        <v>40</v>
      </c>
      <c r="J82" s="33" t="s">
        <v>36</v>
      </c>
      <c r="K82" s="52" t="s">
        <v>28</v>
      </c>
      <c r="L82" s="52" t="s">
        <v>50</v>
      </c>
      <c r="M82" s="33" t="s">
        <v>41</v>
      </c>
      <c r="N82" s="37" t="s">
        <v>37</v>
      </c>
      <c r="O82" s="53" t="s">
        <v>28</v>
      </c>
      <c r="P82" s="53" t="s">
        <v>52</v>
      </c>
      <c r="Q82" s="37" t="s">
        <v>42</v>
      </c>
      <c r="R82" s="41" t="s">
        <v>38</v>
      </c>
      <c r="S82" s="54" t="s">
        <v>28</v>
      </c>
      <c r="T82" s="54" t="s">
        <v>53</v>
      </c>
      <c r="U82" s="41" t="s">
        <v>43</v>
      </c>
      <c r="V82" s="17" t="s">
        <v>44</v>
      </c>
    </row>
    <row r="83" spans="2:25" ht="39.6" customHeight="1">
      <c r="B83" s="9" t="s">
        <v>48</v>
      </c>
      <c r="C83" s="9" t="s">
        <v>22</v>
      </c>
      <c r="D83" s="20">
        <f>AI8</f>
        <v>0</v>
      </c>
      <c r="E83" s="19" t="s">
        <v>7</v>
      </c>
      <c r="F83" s="30">
        <f>AG8</f>
        <v>0</v>
      </c>
      <c r="G83" s="31">
        <v>1</v>
      </c>
      <c r="H83" s="31">
        <v>8</v>
      </c>
      <c r="I83" s="32">
        <f>((F83*D83)*H83)*G83</f>
        <v>0</v>
      </c>
      <c r="J83" s="34">
        <v>0.2</v>
      </c>
      <c r="K83" s="35">
        <v>1</v>
      </c>
      <c r="L83" s="35">
        <v>10</v>
      </c>
      <c r="M83" s="36">
        <f>((J83*D83)*L83)*K83</f>
        <v>0</v>
      </c>
      <c r="N83" s="38">
        <v>0.2</v>
      </c>
      <c r="O83" s="39">
        <v>1</v>
      </c>
      <c r="P83" s="39">
        <v>5</v>
      </c>
      <c r="Q83" s="40">
        <f>((N83*D83)*P83)*O83</f>
        <v>0</v>
      </c>
      <c r="R83" s="42">
        <v>0</v>
      </c>
      <c r="S83" s="43">
        <v>0</v>
      </c>
      <c r="T83" s="43">
        <v>0</v>
      </c>
      <c r="U83" s="44">
        <f>((R83*D83)*T83)*S83</f>
        <v>0</v>
      </c>
      <c r="V83" s="20">
        <f t="shared" ref="V83:V84" si="43">+U83+I83</f>
        <v>0</v>
      </c>
    </row>
    <row r="84" spans="2:25" ht="39.6" customHeight="1">
      <c r="B84" s="9" t="s">
        <v>48</v>
      </c>
      <c r="C84" s="9" t="s">
        <v>23</v>
      </c>
      <c r="D84" s="20">
        <f>AI9</f>
        <v>0</v>
      </c>
      <c r="E84" s="19" t="s">
        <v>7</v>
      </c>
      <c r="F84" s="30">
        <f>AG9</f>
        <v>0</v>
      </c>
      <c r="G84" s="31">
        <v>1</v>
      </c>
      <c r="H84" s="31">
        <v>8</v>
      </c>
      <c r="I84" s="32">
        <f t="shared" ref="I84" si="44">((F84*D84)*H84)*G84</f>
        <v>0</v>
      </c>
      <c r="J84" s="34">
        <v>0.1</v>
      </c>
      <c r="K84" s="35">
        <v>1</v>
      </c>
      <c r="L84" s="35">
        <v>10</v>
      </c>
      <c r="M84" s="36">
        <f t="shared" ref="M84" si="45">((J84*D84)*L84)*K84</f>
        <v>0</v>
      </c>
      <c r="N84" s="38">
        <v>0.1</v>
      </c>
      <c r="O84" s="39">
        <v>1</v>
      </c>
      <c r="P84" s="39">
        <v>5</v>
      </c>
      <c r="Q84" s="40">
        <f t="shared" ref="Q84" si="46">((N84*D84)*P84)*O84</f>
        <v>0</v>
      </c>
      <c r="R84" s="42">
        <v>0</v>
      </c>
      <c r="S84" s="43">
        <v>0</v>
      </c>
      <c r="T84" s="43">
        <v>0</v>
      </c>
      <c r="U84" s="44">
        <f t="shared" ref="U84" si="47">((R84*D84)*T84)*S84</f>
        <v>0</v>
      </c>
      <c r="V84" s="20">
        <f t="shared" si="43"/>
        <v>0</v>
      </c>
      <c r="Y84" s="56"/>
    </row>
    <row r="85" spans="2:25" ht="39.6" customHeight="1">
      <c r="B85" s="9" t="s">
        <v>31</v>
      </c>
      <c r="C85" s="19" t="s">
        <v>10</v>
      </c>
      <c r="D85" s="20">
        <f>AI14</f>
        <v>0</v>
      </c>
      <c r="E85" s="19" t="s">
        <v>7</v>
      </c>
      <c r="F85" s="30">
        <f>AG14</f>
        <v>0</v>
      </c>
      <c r="G85" s="31">
        <v>1</v>
      </c>
      <c r="H85" s="31">
        <v>6</v>
      </c>
      <c r="I85" s="32">
        <f t="shared" ref="I85" si="48">((F85*D85)*H85)*G85</f>
        <v>0</v>
      </c>
      <c r="J85" s="34">
        <v>0.1</v>
      </c>
      <c r="K85" s="35">
        <v>1</v>
      </c>
      <c r="L85" s="35">
        <v>10</v>
      </c>
      <c r="M85" s="36">
        <f t="shared" ref="M85" si="49">((J85*D85)*L85)*K85</f>
        <v>0</v>
      </c>
      <c r="N85" s="38">
        <v>0.1</v>
      </c>
      <c r="O85" s="39">
        <v>1</v>
      </c>
      <c r="P85" s="39">
        <v>5</v>
      </c>
      <c r="Q85" s="40">
        <f t="shared" ref="Q85" si="50">((N85*D85)*P85)*O85</f>
        <v>0</v>
      </c>
      <c r="R85" s="42">
        <v>0</v>
      </c>
      <c r="S85" s="43">
        <v>0</v>
      </c>
      <c r="T85" s="43">
        <v>0</v>
      </c>
      <c r="U85" s="44">
        <f t="shared" ref="U85" si="51">((R85*D85)*T85)*S85</f>
        <v>0</v>
      </c>
      <c r="V85" s="20">
        <f t="shared" ref="V85" si="52">+U85+I85</f>
        <v>0</v>
      </c>
    </row>
    <row r="86" spans="2:25" ht="39.6" customHeight="1">
      <c r="B86" s="12"/>
      <c r="C86" s="22"/>
      <c r="D86" s="22"/>
      <c r="E86" s="22"/>
      <c r="F86" s="22"/>
      <c r="G86" s="22"/>
      <c r="H86" s="22"/>
      <c r="I86" s="50">
        <f>SUM(I83:I85)</f>
        <v>0</v>
      </c>
      <c r="J86" s="22"/>
      <c r="K86" s="22"/>
      <c r="L86" s="22"/>
      <c r="M86" s="50">
        <f>SUM(M83:M85)</f>
        <v>0</v>
      </c>
      <c r="N86" s="22"/>
      <c r="O86" s="22"/>
      <c r="P86" s="22"/>
      <c r="Q86" s="50">
        <f>SUM(Q83:Q85)</f>
        <v>0</v>
      </c>
      <c r="R86" s="22"/>
      <c r="S86" s="58"/>
      <c r="T86" s="22"/>
      <c r="U86" s="50">
        <f>SUM(U83:U85)</f>
        <v>0</v>
      </c>
      <c r="V86" s="13"/>
    </row>
    <row r="87" spans="2:25" ht="51" customHeight="1">
      <c r="B87" s="12"/>
      <c r="C87" s="22"/>
      <c r="D87" s="22"/>
      <c r="E87" s="22"/>
      <c r="F87" s="22"/>
      <c r="G87" s="22"/>
      <c r="H87" s="22"/>
      <c r="I87" s="49"/>
      <c r="J87" s="22"/>
      <c r="K87" s="22"/>
      <c r="L87" s="22"/>
      <c r="M87" s="49"/>
      <c r="N87" s="22"/>
      <c r="O87" s="22"/>
      <c r="P87" s="22"/>
      <c r="Q87" s="49"/>
      <c r="R87" s="22"/>
      <c r="S87" s="22"/>
      <c r="T87" s="22"/>
      <c r="U87" s="49"/>
      <c r="V87" s="13"/>
    </row>
    <row r="88" spans="2:25" ht="33.6" customHeight="1">
      <c r="B88" s="14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83" t="s">
        <v>8</v>
      </c>
      <c r="U88" s="84"/>
      <c r="V88" s="45">
        <f>I86</f>
        <v>0</v>
      </c>
    </row>
    <row r="89" spans="2:25" ht="33.6" customHeight="1">
      <c r="B89" s="14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85" t="s">
        <v>45</v>
      </c>
      <c r="U89" s="86"/>
      <c r="V89" s="46">
        <f>M86</f>
        <v>0</v>
      </c>
    </row>
    <row r="90" spans="2:25" ht="33.6" customHeight="1">
      <c r="B90" s="24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87" t="s">
        <v>46</v>
      </c>
      <c r="U90" s="88"/>
      <c r="V90" s="47">
        <f>Q86</f>
        <v>0</v>
      </c>
    </row>
    <row r="91" spans="2:25" ht="33.6" customHeight="1">
      <c r="B91" s="25"/>
      <c r="T91" s="89" t="s">
        <v>47</v>
      </c>
      <c r="U91" s="90"/>
      <c r="V91" s="48">
        <f>U86</f>
        <v>0</v>
      </c>
    </row>
    <row r="92" spans="2:25" ht="29.45" customHeight="1">
      <c r="B92" s="27"/>
      <c r="C92" s="28"/>
      <c r="D92" s="28"/>
      <c r="E92" s="28"/>
      <c r="F92" s="28"/>
      <c r="G92" s="28"/>
      <c r="H92" s="28"/>
      <c r="I92" s="74" t="s">
        <v>9</v>
      </c>
      <c r="J92" s="75"/>
      <c r="K92" s="75"/>
      <c r="L92" s="75"/>
      <c r="M92" s="75"/>
      <c r="N92" s="75"/>
      <c r="O92" s="75"/>
      <c r="P92" s="75"/>
      <c r="Q92" s="75"/>
      <c r="R92" s="75"/>
      <c r="S92" s="76"/>
      <c r="T92" s="77">
        <f>SUM(V88:V91)</f>
        <v>0</v>
      </c>
      <c r="U92" s="78"/>
      <c r="V92" s="79"/>
    </row>
    <row r="93" spans="2:25" ht="14.25" customHeight="1"/>
    <row r="94" spans="2:25" ht="14.25" customHeight="1"/>
    <row r="95" spans="2:25" ht="14.25" customHeight="1"/>
    <row r="96" spans="2:25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X7:AI15" xr:uid="{00000000-0001-0000-0000-000000000000}">
    <sortState xmlns:xlrd2="http://schemas.microsoft.com/office/spreadsheetml/2017/richdata2" ref="X8:AI15">
      <sortCondition ref="X7:X15"/>
    </sortState>
  </autoFilter>
  <mergeCells count="52">
    <mergeCell ref="AT1:AU1"/>
    <mergeCell ref="AT2:AU2"/>
    <mergeCell ref="AT3:AU3"/>
    <mergeCell ref="AT4:AU4"/>
    <mergeCell ref="B36:V36"/>
    <mergeCell ref="T18:V18"/>
    <mergeCell ref="I18:S18"/>
    <mergeCell ref="B6:V6"/>
    <mergeCell ref="AE1:AF4"/>
    <mergeCell ref="AG1:AR2"/>
    <mergeCell ref="AG3:AR4"/>
    <mergeCell ref="I49:S49"/>
    <mergeCell ref="T49:V49"/>
    <mergeCell ref="T34:V34"/>
    <mergeCell ref="B22:V22"/>
    <mergeCell ref="T30:U30"/>
    <mergeCell ref="T31:U31"/>
    <mergeCell ref="T32:U32"/>
    <mergeCell ref="T33:U33"/>
    <mergeCell ref="D11:U11"/>
    <mergeCell ref="X6:AI6"/>
    <mergeCell ref="T14:U14"/>
    <mergeCell ref="T17:U17"/>
    <mergeCell ref="T16:U16"/>
    <mergeCell ref="T15:U15"/>
    <mergeCell ref="T62:U62"/>
    <mergeCell ref="T63:U63"/>
    <mergeCell ref="I64:S64"/>
    <mergeCell ref="T64:V64"/>
    <mergeCell ref="I34:S34"/>
    <mergeCell ref="B52:V52"/>
    <mergeCell ref="T60:U60"/>
    <mergeCell ref="T61:U61"/>
    <mergeCell ref="T45:U45"/>
    <mergeCell ref="T46:U46"/>
    <mergeCell ref="T47:U47"/>
    <mergeCell ref="T48:U48"/>
    <mergeCell ref="B66:V66"/>
    <mergeCell ref="I92:S92"/>
    <mergeCell ref="T92:V92"/>
    <mergeCell ref="D72:U72"/>
    <mergeCell ref="B81:V81"/>
    <mergeCell ref="T88:U88"/>
    <mergeCell ref="T89:U89"/>
    <mergeCell ref="T90:U90"/>
    <mergeCell ref="T91:U91"/>
    <mergeCell ref="T75:U75"/>
    <mergeCell ref="T76:U76"/>
    <mergeCell ref="T77:U77"/>
    <mergeCell ref="T78:U78"/>
    <mergeCell ref="I79:S79"/>
    <mergeCell ref="T79:V79"/>
  </mergeCells>
  <phoneticPr fontId="7" type="noConversion"/>
  <pageMargins left="0.7" right="0.7" top="0.75" bottom="0.75" header="0" footer="0"/>
  <pageSetup orientation="landscape" r:id="rId1"/>
  <ignoredErrors>
    <ignoredError sqref="F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Costos PINAR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57313</dc:creator>
  <cp:lastModifiedBy>Nelson Javier Velandia Castro</cp:lastModifiedBy>
  <cp:lastPrinted>2024-02-02T21:00:48Z</cp:lastPrinted>
  <dcterms:created xsi:type="dcterms:W3CDTF">2023-03-11T13:58:35Z</dcterms:created>
  <dcterms:modified xsi:type="dcterms:W3CDTF">2024-02-02T21:38:16Z</dcterms:modified>
</cp:coreProperties>
</file>