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nelso\Desktop\"/>
    </mc:Choice>
  </mc:AlternateContent>
  <xr:revisionPtr revIDLastSave="0" documentId="8_{4C76AA92-C145-4C15-AF07-979F04356CA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atriz de Riesgos Ambientales" sheetId="1" r:id="rId1"/>
    <sheet name="Mapa de Calor Ambiental" sheetId="8" r:id="rId2"/>
    <sheet name="BD ID COLOR" sheetId="7" state="hidden" r:id="rId3"/>
    <sheet name="BD Mapa calor" sheetId="6" state="hidden" r:id="rId4"/>
    <sheet name="Hoja2" sheetId="3" state="hidden" r:id="rId5"/>
  </sheets>
  <externalReferences>
    <externalReference r:id="rId6"/>
    <externalReference r:id="rId7"/>
  </externalReferences>
  <definedNames>
    <definedName name="_xlnm._FilterDatabase" localSheetId="2" hidden="1">'BD ID COLOR'!$A$6:$B$31</definedName>
    <definedName name="_xlnm.Print_Area" localSheetId="0">'Matriz de Riesgos Ambientales'!$A$1:$AC$14</definedName>
    <definedName name="IMPACTO" localSheetId="1">'Mapa de Calor Ambiental'!$E$15:$I$15</definedName>
    <definedName name="IMPACTO">'BD Mapa calor'!$D$15:$H$15</definedName>
    <definedName name="PROBABILIDAD" localSheetId="1">'Mapa de Calor Ambiental'!$D$10:$D$14</definedName>
    <definedName name="PROBABILIDAD">'BD Mapa calor'!$C$10:$C$14</definedName>
    <definedName name="TipodeControl">'[1]MRC 2019'!$BW$11:$BW$12</definedName>
    <definedName name="_xlnm.Print_Titles" localSheetId="0">'Matriz de Riesgos Ambientales'!$1:$3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0" i="1" l="1"/>
  <c r="AC10" i="1" s="1"/>
  <c r="V10" i="1"/>
  <c r="W10" i="1" s="1"/>
  <c r="H10" i="1"/>
  <c r="I10" i="1" s="1"/>
  <c r="AB9" i="1"/>
  <c r="AC9" i="1" s="1"/>
  <c r="V9" i="1"/>
  <c r="W9" i="1" s="1"/>
  <c r="H9" i="1"/>
  <c r="I9" i="1" s="1"/>
  <c r="AB8" i="1"/>
  <c r="AC8" i="1" s="1"/>
  <c r="V8" i="1"/>
  <c r="W8" i="1" s="1"/>
  <c r="H8" i="1"/>
  <c r="I8" i="1" s="1"/>
  <c r="AB7" i="1"/>
  <c r="AC7" i="1" s="1"/>
  <c r="V7" i="1"/>
  <c r="W7" i="1" s="1"/>
  <c r="H7" i="1"/>
  <c r="I7" i="1" s="1"/>
  <c r="AB6" i="1"/>
  <c r="AC6" i="1" s="1"/>
  <c r="V6" i="1"/>
  <c r="W6" i="1" s="1"/>
  <c r="H6" i="1"/>
  <c r="I6" i="1" s="1"/>
  <c r="I14" i="8" l="1"/>
  <c r="H14" i="8"/>
  <c r="G14" i="8"/>
  <c r="F14" i="8"/>
  <c r="E14" i="8"/>
  <c r="I13" i="8"/>
  <c r="H13" i="8"/>
  <c r="G13" i="8"/>
  <c r="F13" i="8"/>
  <c r="E13" i="8"/>
  <c r="I12" i="8"/>
  <c r="H12" i="8"/>
  <c r="G12" i="8"/>
  <c r="F12" i="8"/>
  <c r="E12" i="8"/>
  <c r="I11" i="8"/>
  <c r="H11" i="8"/>
  <c r="G11" i="8"/>
  <c r="F11" i="8"/>
  <c r="E11" i="8"/>
  <c r="I10" i="8"/>
  <c r="H10" i="8"/>
  <c r="G10" i="8"/>
  <c r="F10" i="8"/>
  <c r="E10" i="8"/>
  <c r="E14" i="6"/>
  <c r="F14" i="6"/>
  <c r="G14" i="6"/>
  <c r="H14" i="6"/>
  <c r="D14" i="6"/>
  <c r="E13" i="6"/>
  <c r="F13" i="6"/>
  <c r="G13" i="6"/>
  <c r="H13" i="6"/>
  <c r="D13" i="6"/>
  <c r="E12" i="6"/>
  <c r="F12" i="6"/>
  <c r="G12" i="6"/>
  <c r="H12" i="6"/>
  <c r="D12" i="6"/>
  <c r="E11" i="6"/>
  <c r="F11" i="6"/>
  <c r="G11" i="6"/>
  <c r="H11" i="6"/>
  <c r="D11" i="6"/>
  <c r="E10" i="6"/>
  <c r="F10" i="6"/>
  <c r="G10" i="6"/>
  <c r="H10" i="6"/>
  <c r="D10" i="6"/>
  <c r="P11" i="6"/>
  <c r="Q11" i="6" s="1"/>
  <c r="P12" i="6"/>
  <c r="Q12" i="6" s="1"/>
  <c r="P13" i="6"/>
  <c r="Q13" i="6" s="1"/>
  <c r="P14" i="6"/>
  <c r="Q14" i="6" s="1"/>
  <c r="P10" i="6"/>
  <c r="Q10" i="6" s="1"/>
</calcChain>
</file>

<file path=xl/sharedStrings.xml><?xml version="1.0" encoding="utf-8"?>
<sst xmlns="http://schemas.openxmlformats.org/spreadsheetml/2006/main" count="258" uniqueCount="132">
  <si>
    <t>Análisis y Evaluación del Diseño del Control</t>
  </si>
  <si>
    <t>Riesgo</t>
  </si>
  <si>
    <t>Tipo</t>
  </si>
  <si>
    <t>Causas</t>
  </si>
  <si>
    <t>Consecuencias</t>
  </si>
  <si>
    <t>Probabilidad</t>
  </si>
  <si>
    <t>Impacto</t>
  </si>
  <si>
    <t>Tipo de control</t>
  </si>
  <si>
    <t>Segregación y autoridad del responsable</t>
  </si>
  <si>
    <t>Periodicidad</t>
  </si>
  <si>
    <t>Propósito</t>
  </si>
  <si>
    <t>Como se realiza la actividad de control</t>
  </si>
  <si>
    <t>Que pasa con las observaciones  y desviaciones</t>
  </si>
  <si>
    <t>Evidencia de la ejecución del control</t>
  </si>
  <si>
    <t>Resultado</t>
  </si>
  <si>
    <t>Solidez del control</t>
  </si>
  <si>
    <t>4. Mayor</t>
  </si>
  <si>
    <t>Adecuado</t>
  </si>
  <si>
    <t>Oportuna</t>
  </si>
  <si>
    <t>Prevenir</t>
  </si>
  <si>
    <t>Confiable</t>
  </si>
  <si>
    <t>Se investigan y resuelven oportunamente</t>
  </si>
  <si>
    <t>Completa</t>
  </si>
  <si>
    <t>2. Improbable</t>
  </si>
  <si>
    <t>Analisis y Evaluación del Diseño del Control</t>
  </si>
  <si>
    <t>Asignación Responsables</t>
  </si>
  <si>
    <t>asignado</t>
  </si>
  <si>
    <t>No asignado</t>
  </si>
  <si>
    <t>Inadecuado</t>
  </si>
  <si>
    <t>Inoportuna</t>
  </si>
  <si>
    <t>Detectar</t>
  </si>
  <si>
    <t>No es un control</t>
  </si>
  <si>
    <t>No confiable</t>
  </si>
  <si>
    <t>No se investigan y resuleven oportunamente</t>
  </si>
  <si>
    <t>Incompleta</t>
  </si>
  <si>
    <t>No existe</t>
  </si>
  <si>
    <t xml:space="preserve">Calificación en la Ejecución </t>
  </si>
  <si>
    <t xml:space="preserve">Fuerte </t>
  </si>
  <si>
    <t>entre 96 y 100</t>
  </si>
  <si>
    <t xml:space="preserve">El control se ejecuta de manera consistente por parte del responsable </t>
  </si>
  <si>
    <t>Moderado</t>
  </si>
  <si>
    <t>entre 86 y 95</t>
  </si>
  <si>
    <t xml:space="preserve">El control se ejecuta algunas veces  por parte del responsable </t>
  </si>
  <si>
    <t>Débil</t>
  </si>
  <si>
    <t>entre 0 y 85</t>
  </si>
  <si>
    <t xml:space="preserve">El control  no se ejecuta por parte del responsable </t>
  </si>
  <si>
    <t>Controles Operacionales</t>
  </si>
  <si>
    <t>Control del riesgo</t>
  </si>
  <si>
    <t>1. Rara vez</t>
  </si>
  <si>
    <t>3. Posible</t>
  </si>
  <si>
    <t>4. Probable</t>
  </si>
  <si>
    <t>5. Casi seguro</t>
  </si>
  <si>
    <t>5. Catastrófico</t>
  </si>
  <si>
    <t>1. Leve</t>
  </si>
  <si>
    <t>2. Menor</t>
  </si>
  <si>
    <t>3. Moderado</t>
  </si>
  <si>
    <t>Bajo</t>
  </si>
  <si>
    <t>Alto</t>
  </si>
  <si>
    <t>Extremo</t>
  </si>
  <si>
    <t>MODERADO</t>
  </si>
  <si>
    <t>Disminuye probabilidad</t>
  </si>
  <si>
    <t>Responsable del Control</t>
  </si>
  <si>
    <t>Evaluación del Riesgo Inherente</t>
  </si>
  <si>
    <t>Evidencia</t>
  </si>
  <si>
    <t>Descripción del Riesgo</t>
  </si>
  <si>
    <t>Asignación de responsables</t>
  </si>
  <si>
    <t>Proceso</t>
  </si>
  <si>
    <t>Disminuye Impacto</t>
  </si>
  <si>
    <t>Nueva Calificación del riesgo residual</t>
  </si>
  <si>
    <t>Total</t>
  </si>
  <si>
    <t>Riesgo Inherente</t>
  </si>
  <si>
    <t>MUY ALTA</t>
  </si>
  <si>
    <t>ALTA</t>
  </si>
  <si>
    <t>MEDIA</t>
  </si>
  <si>
    <t>BAJA</t>
  </si>
  <si>
    <t>MUY BAJA</t>
  </si>
  <si>
    <t>LEVE</t>
  </si>
  <si>
    <t>MENOR</t>
  </si>
  <si>
    <t>MAYOR</t>
  </si>
  <si>
    <t>CATASTRÓFICO</t>
  </si>
  <si>
    <t>IMPACTO</t>
  </si>
  <si>
    <t>P
R
O
B
A
B
I
L
I
D
A
D</t>
  </si>
  <si>
    <t>EXTREMO</t>
  </si>
  <si>
    <t>ALTO</t>
  </si>
  <si>
    <t>BAJO</t>
  </si>
  <si>
    <t>RIESGO INHERENTE</t>
  </si>
  <si>
    <t>RIESGO RESIDUAL</t>
  </si>
  <si>
    <t>PROBABILIDAD</t>
  </si>
  <si>
    <t>ZONA DE RIESGO</t>
  </si>
  <si>
    <t>LLAVE</t>
  </si>
  <si>
    <t>MUY ALTALEVE</t>
  </si>
  <si>
    <t>ALTALEVE</t>
  </si>
  <si>
    <t>MEDIALEVE</t>
  </si>
  <si>
    <t>BAJALEVE</t>
  </si>
  <si>
    <t>MUY BAJALEVE</t>
  </si>
  <si>
    <t>COMBINACIONES</t>
  </si>
  <si>
    <t>ZONA</t>
  </si>
  <si>
    <t>MUY ALTAMENOR</t>
  </si>
  <si>
    <t>MUY ALTAMODERADO</t>
  </si>
  <si>
    <t>MUY ALTAMAYOR</t>
  </si>
  <si>
    <t>MUY ALTACATASTRÓFICO</t>
  </si>
  <si>
    <t>ALTAMENOR</t>
  </si>
  <si>
    <t>ALTAMODERADO</t>
  </si>
  <si>
    <t>ALTAMAYOR</t>
  </si>
  <si>
    <t>ALTACATASTRÓFICO</t>
  </si>
  <si>
    <t>MEDIAMENOR</t>
  </si>
  <si>
    <t>MEDIAMODERADO</t>
  </si>
  <si>
    <t>MEDIAMAYOR</t>
  </si>
  <si>
    <t>MEDIACATASTRÓFICO</t>
  </si>
  <si>
    <t>BAJAMENOR</t>
  </si>
  <si>
    <t>BAJAMODERADO</t>
  </si>
  <si>
    <t>BAJAMAYOR</t>
  </si>
  <si>
    <t>BAJACATASTRÓFICO</t>
  </si>
  <si>
    <t>MUY BAJAMENOR</t>
  </si>
  <si>
    <t>MUY BAJAMODERADO</t>
  </si>
  <si>
    <t>MUY BAJAMAYOR</t>
  </si>
  <si>
    <t>MUY BAJACATASTRÓFICO</t>
  </si>
  <si>
    <t>Llave</t>
  </si>
  <si>
    <t>Llave2</t>
  </si>
  <si>
    <t>Riesgo residual</t>
  </si>
  <si>
    <t xml:space="preserve">GESTION ADMINISTRATIVA </t>
  </si>
  <si>
    <t>CÓDIGO</t>
  </si>
  <si>
    <t>VERSIÓN</t>
  </si>
  <si>
    <t>01</t>
  </si>
  <si>
    <t>FECHA</t>
  </si>
  <si>
    <t>MATRIZ DE RIESGOS AMBIENTALES</t>
  </si>
  <si>
    <t>ADM-PR</t>
  </si>
  <si>
    <t>Elaborado por: ________________________________________________</t>
  </si>
  <si>
    <t>Aprobado por: ________________________________________________</t>
  </si>
  <si>
    <t>Cómo se realiza la actividad de control</t>
  </si>
  <si>
    <t>Qué pasa con las observaciones y desviaciones</t>
  </si>
  <si>
    <t>ADM-PR-07-IT-02-FR-01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</si>
</sst>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rgb="FFE36713"/>
      <name val="Calibri"/>
      <family val="2"/>
      <scheme val="minor"/>
    </font>
    <font>
      <sz val="11"/>
      <color rgb="FFFFFF00"/>
      <name val="Calibri"/>
      <family val="2"/>
      <scheme val="minor"/>
    </font>
    <font>
      <sz val="9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367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C8D0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/>
    <xf numFmtId="0" fontId="1" fillId="0" borderId="8" xfId="0" applyFont="1" applyBorder="1"/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7" fillId="4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/>
    </xf>
    <xf numFmtId="0" fontId="0" fillId="4" borderId="8" xfId="0" applyFill="1" applyBorder="1"/>
    <xf numFmtId="0" fontId="0" fillId="5" borderId="8" xfId="0" applyFill="1" applyBorder="1"/>
    <xf numFmtId="0" fontId="0" fillId="7" borderId="8" xfId="0" applyFill="1" applyBorder="1"/>
    <xf numFmtId="0" fontId="0" fillId="8" borderId="8" xfId="0" applyFill="1" applyBorder="1"/>
    <xf numFmtId="0" fontId="0" fillId="0" borderId="15" xfId="0" applyBorder="1"/>
    <xf numFmtId="0" fontId="0" fillId="0" borderId="11" xfId="0" applyBorder="1"/>
    <xf numFmtId="0" fontId="12" fillId="4" borderId="11" xfId="0" applyFont="1" applyFill="1" applyBorder="1" applyAlignment="1">
      <alignment horizontal="center" vertical="center" wrapText="1"/>
    </xf>
    <xf numFmtId="0" fontId="12" fillId="9" borderId="11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8" borderId="11" xfId="0" applyFont="1" applyFill="1" applyBorder="1" applyAlignment="1">
      <alignment horizontal="center" vertical="center" wrapText="1"/>
    </xf>
    <xf numFmtId="0" fontId="0" fillId="0" borderId="20" xfId="0" applyBorder="1"/>
    <xf numFmtId="0" fontId="0" fillId="0" borderId="16" xfId="0" applyBorder="1"/>
    <xf numFmtId="0" fontId="0" fillId="0" borderId="16" xfId="0" applyBorder="1" applyAlignment="1">
      <alignment horizontal="center" vertical="center"/>
    </xf>
    <xf numFmtId="0" fontId="0" fillId="0" borderId="10" xfId="0" applyBorder="1"/>
    <xf numFmtId="0" fontId="8" fillId="10" borderId="8" xfId="0" applyFont="1" applyFill="1" applyBorder="1" applyAlignment="1">
      <alignment horizontal="center" vertical="center" wrapText="1"/>
    </xf>
    <xf numFmtId="0" fontId="13" fillId="8" borderId="8" xfId="0" applyFont="1" applyFill="1" applyBorder="1"/>
    <xf numFmtId="0" fontId="14" fillId="7" borderId="8" xfId="0" applyFont="1" applyFill="1" applyBorder="1"/>
    <xf numFmtId="0" fontId="11" fillId="4" borderId="8" xfId="0" applyFont="1" applyFill="1" applyBorder="1"/>
    <xf numFmtId="0" fontId="15" fillId="5" borderId="8" xfId="0" applyFont="1" applyFill="1" applyBorder="1"/>
    <xf numFmtId="0" fontId="8" fillId="10" borderId="12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wrapText="1"/>
    </xf>
    <xf numFmtId="0" fontId="16" fillId="0" borderId="8" xfId="0" applyFont="1" applyBorder="1" applyAlignment="1">
      <alignment horizontal="left" vertical="center"/>
    </xf>
    <xf numFmtId="14" fontId="16" fillId="0" borderId="8" xfId="0" applyNumberFormat="1" applyFont="1" applyBorder="1" applyAlignment="1">
      <alignment horizontal="left" vertical="center" wrapText="1"/>
    </xf>
    <xf numFmtId="0" fontId="12" fillId="0" borderId="0" xfId="0" applyFont="1"/>
    <xf numFmtId="0" fontId="12" fillId="4" borderId="0" xfId="0" applyFont="1" applyFill="1" applyAlignment="1">
      <alignment horizontal="center" vertical="center" wrapText="1"/>
    </xf>
    <xf numFmtId="0" fontId="12" fillId="9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2" fillId="8" borderId="0" xfId="0" applyFont="1" applyFill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8" fillId="10" borderId="6" xfId="0" applyFont="1" applyFill="1" applyBorder="1" applyAlignment="1">
      <alignment horizontal="center" vertical="center" wrapText="1"/>
    </xf>
    <xf numFmtId="0" fontId="8" fillId="10" borderId="13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19" fillId="0" borderId="23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49" fontId="19" fillId="0" borderId="8" xfId="0" applyNumberFormat="1" applyFont="1" applyBorder="1" applyAlignment="1">
      <alignment horizontal="left" vertical="center"/>
    </xf>
    <xf numFmtId="49" fontId="19" fillId="0" borderId="36" xfId="0" applyNumberFormat="1" applyFont="1" applyBorder="1" applyAlignment="1">
      <alignment horizontal="left" vertical="center"/>
    </xf>
    <xf numFmtId="14" fontId="19" fillId="0" borderId="26" xfId="0" applyNumberFormat="1" applyFont="1" applyBorder="1" applyAlignment="1">
      <alignment horizontal="left" vertical="center"/>
    </xf>
    <xf numFmtId="14" fontId="19" fillId="0" borderId="27" xfId="0" applyNumberFormat="1" applyFont="1" applyBorder="1" applyAlignment="1">
      <alignment horizontal="left" vertical="center"/>
    </xf>
    <xf numFmtId="0" fontId="19" fillId="0" borderId="23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4" xfId="0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12" fillId="11" borderId="17" xfId="0" applyFont="1" applyFill="1" applyBorder="1" applyAlignment="1">
      <alignment horizontal="center" vertical="center"/>
    </xf>
    <xf numFmtId="0" fontId="12" fillId="11" borderId="18" xfId="0" applyFont="1" applyFill="1" applyBorder="1" applyAlignment="1">
      <alignment horizontal="center" vertical="center"/>
    </xf>
    <xf numFmtId="0" fontId="12" fillId="11" borderId="19" xfId="0" applyFont="1" applyFill="1" applyBorder="1" applyAlignment="1">
      <alignment horizontal="center" vertical="center"/>
    </xf>
    <xf numFmtId="0" fontId="12" fillId="11" borderId="15" xfId="0" applyFont="1" applyFill="1" applyBorder="1" applyAlignment="1">
      <alignment horizontal="center" vertical="center"/>
    </xf>
    <xf numFmtId="0" fontId="12" fillId="11" borderId="0" xfId="0" applyFont="1" applyFill="1" applyAlignment="1">
      <alignment horizontal="center" vertical="center"/>
    </xf>
    <xf numFmtId="0" fontId="12" fillId="11" borderId="1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0" fillId="0" borderId="16" xfId="0" applyBorder="1" applyAlignment="1">
      <alignment horizontal="center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49" fontId="7" fillId="0" borderId="8" xfId="0" applyNumberFormat="1" applyFont="1" applyBorder="1" applyAlignment="1">
      <alignment horizontal="left" vertical="center"/>
    </xf>
    <xf numFmtId="14" fontId="7" fillId="0" borderId="8" xfId="0" applyNumberFormat="1" applyFont="1" applyBorder="1" applyAlignment="1">
      <alignment horizontal="left" vertical="center"/>
    </xf>
    <xf numFmtId="0" fontId="0" fillId="0" borderId="21" xfId="0" applyBorder="1" applyAlignment="1">
      <alignment horizontal="center"/>
    </xf>
    <xf numFmtId="0" fontId="12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6" fillId="0" borderId="8" xfId="0" applyFont="1" applyBorder="1" applyAlignment="1">
      <alignment horizontal="left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15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36713"/>
      <color rgb="FFDDDDDD"/>
      <color rgb="FFEC8D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304800</xdr:rowOff>
    </xdr:to>
    <xdr:sp macro="" textlink="">
      <xdr:nvSpPr>
        <xdr:cNvPr id="1031" name="AutoShape 7" descr="data:image/png;base64,iVBORw0KGgoAAAANSUhEUgAAAG8AAABNCAYAAACooTpdAAAAAXNSR0IArs4c6QAAIABJREFUeF7t3QWMbdX1BvDzKFKKFyhSrEChuDvFtRQoBYqU4k6CBRIgWGhwKxZKCxRo0eJWXArF3d1dizv889v5f5P9DnfmzsA8wrz0Jjczc2TL+tb6lux9zgz76quvvmoG6VM35ff8PWzYsCbf+hrHBuvTaRrt/gerr07t1PN1vp7bYM6z7nvYYIL35ZdfdgVsuM4HGTwCjJLoJwKtj41IANO2fsmiVtoR0e+ggte2to8//rj56KOPmjHHHLP54Q9/2KONgyHUThYcoX3yySfNp59+2ow++uil31FGGWU42bWttL+WUVty3WD6/eKLLwpo+ht11FF7Lmn3P1hADjp4NWXceOONzVlnnVXAm2WWWZqZZ565mWaaaZrxxx9/uMm1BdGeXF/CJbD33nuveeWVV5qnn366efTRR5unnnqqHJtkkklKn9NPP30z9dRTNxNPPHEBtLfPQCgdSB988EHz6quvln4feeSR5p133mnmmGOO8p188snLHMMGgwXYCKPNWFQ07Ywzzmh233335oUXXmjGHXfcZooppmimnHLKZrLJJmsmnXTSZqqppirHxhprrGaiiSYqv//oRz8azl9ksCz4rbfeKsLyk6BefPHF5plnnmleeuml8n355ZebN954o1i7sRjHOOOMU0DUr/Z/8pOf9IzDmHx/+tOfNhNMMEG5vq0oLPjNN99sXnvttfLz3XffLWN44oknSv+Uxvwc+/GPf9xsuOGGzW9/+9vmF7/4RTPaaKP1WOL3Hrz4mQgAeLvsskvz7LPPFqEQTr60cuyxxy5f1gC08cYbrxljjDHKNVGEWMPnn3/efPjhh837779ffvq7/j3+tn1f3e8PfvCDIlB9URi/60+/jqVf8wiQn332WenHl1IA009/G4N+0zdr22yzzZrVV1+9mXHGGXssb0jQZl/ghU4DbNt/dHLus846a7GSBx98sAjsZz/7WRE2K1piiSWa6aabrmj9JZdc0txwww3N66+/3vB3+QQAikKw888/f7PYYosVS2NFlOr+++9v7rjjjua///1vsUqMwFc//vjjRUlqP96OKOv5Omesm2++ebG8GWaYoSjHkKHNbuA5z/egSPQWiqudvN/5pvnmm69ZfvnlmwknnLC56KKLCjAzzTRT0XY+Bo0BigWhRV/+77777mseeuihAgB6BjBQ0KPrn3zyyUK7fC8gtf+f//yntMk/EjyrOvzww0tb2tRWokcKYXzmAXDKQ7GcD3ixPJaeuQ1p2jQRfgUoBMdHEDKfRThAIGwCIBhWxloIj38hUNTGYgQjoVzCYSERlDYFLUAGGlADsPZZuOtZo7+BwbIdQ3WzzTZbaevhhx8uPtT47rzzzqJoPijedQsttFAZt76Mz7hYNMtbY401iuUNqYClbXmnn356s+uuu5aJzzvvvM2SSy5ZNF80yCKAQXMJj+MnNALlg/gaGi2ii7ABxue4htUQECDvvvvuIkAURUEoAOsWXBA+K5Uy/PznPy9RLysUbKDGxx57rHnuuedKX4AR4PgmtUlg5DyLW2SRRQq1CpDMS1vG8cADD5QxCFjWXHPN4Xxef1ORgVrnoKYKbfBOPfXUZrfddisgrbLKKs3SSy9dUoerrrqq+KwFFligjPeee+4pVAY0YBEKUFhPnXpkcqhu2mmnLcKUhrAsoBEqfyjqowjuJ/znn3++KAmaAz4rpiwA1BdFqQVMCdyvHYpCaSgcS9t0003LfI455phCq5hkxx13LNT797//vfnd735XvqLNIW15p512WgEP9S288MIlYEAzrAH1OE6Dgeb84osvXjSekFmb8wGvzsEID1hAIyCCBgi/yEIA//bbb5dzqAwNs6Yk0QGQZeqn7iP9aFP7xua+Sy+9tPnnP/9Z2qM0wKcYqH3uuedubrnllvJdb731eixvSAcsoU3+ALVIXkWQknRaf9ttt5VAAZ0JFAQoIkDnXC8P7JRUJ92o66XAEjledtllJXoEEEFTihVWWKHQdP1JVaSu9uR34KPS0CKArrjiiuboo48u1oeWjdmXsqF9BQlgok0+j3KOFHke2qL5/NCyyy5bJv/vf/+7BAICjgUXXLBoLFq9/vrrm/POO6/QqMoIaxUFEiDQgckqApwIkk+79dZbi+a7L37Sfcsss0wz11xzlaiypnX3A4tVaYO1GycqvOmmm8rvmGDttdcu9GlMhx12WDnub0oIINTseoyCDTbZZJMCXmhzoH5sINePUJ8XyxO1sToWMOeccxZqo8nXXnttoTdBwO9///tynvZKDf7xj38UekWRCc2BydexIl+AsjBK4B6BC5ojUMGDawlyueWWK74wlgVctMe6BCwsR/CCwoHvOsJPtQS4Z599dgHPmKQs0gGRrP61dd1115X23LPWWmsN/YAlFRaTErYDUIjN8lDSlVdeWYKVeeaZp1l33XWblVZaqViX64HLz6BAALM2FOULIED++te/LlGnYwABmCDpmmuuKfSG1lZbbbWeAMI1ol2C1jfAUCS/BwR0zEKNETgoV8AC0ICH1p0XuFBCiqOuKUXBCo6LNpMqDMSSBnrtCLW8ujwW4ZsUuiGkJNQc/jrrrFN8HgGmhsgfsia+jKBpOFB8RJmoa+WVVy4AaZNg99tvvwIgOpRPApg1zD777AXcE088sUS8rCxtGRsrkkZQJErGatGjVADFnnvuuc2hhx5a+pD2rLrqqs1dd91VImfgpyiQPM94tDvSVFgIgV9gXZy56JDGo02Wx+fxHSyHoH1ch0oJzVdUyU/6KJUJ1bfeeuviGyXWxx57bLEq1Enw/NaWW25ZwBBUnHzyyeVnHb0GPFEpq05B27j4aCBecMEFzSGHHFICLHMQTGEPKYi+6vIYqx2pLC95VCJFwjdpFvTLX/6yWN6KK65YwFSnPP/884vVAU4e5jjfk/QhwUeCBz9VbdAioWZVQe6naqIf/ooCoOH2h5KgPT/5UpTJuhZddNHSP8tTMtM+5ZGG+Gk88aWi2y222KJQ7kgFXnKpujBt0nIp4InqfvWrXxUtJ9yskalcoCdJsuP8FmHmQxkIXbuUIcIMuKwq5ylAp/MslH9ErcpygiGRqiDHOf3yeX/6058KeOk/he+kHSMteDQVXYrUWAO/hiIlylIF4PFPAhvUCDyAoUL5oKCARbkeCIPxSSUFVaJVFgpAYwRiqisJWIDHetEmnyb1wQx8N6vvVNscjHH21sZ3FrCgLZOTKgQ8ERrBCBAEHQFPAEBI8id5n+vkcoIC1hUKje+LlfU6ydZemWxTQJFZ3wMgsACobCcoMV6RLEVjeZJ0+aDxs04sYfwiTuN1fKQpTCfa5NQFFiJDaQAqlLRz+nI4INB2+ViWdoThLI2PEmlKjv0t4kxxW5jfqXzWCcS6dgk89cpUSqQdvqwNACJhLJHiNMAuvPDCkrq4jsXyy9oU5LgetQNw4403LqlJvRg7JAvTSdJRy29+85tSfVC+EsqLFIElMGBVBKAaArxYVJZvRJ60+/bbby8UpXzG+ghREMMP9odKgcFaWFtWEaQTFEtgImUBnrHV1mz8Ilj0zSIp0BFHHFFYQITsq2IkN91ggw1GriRdhUWJSvRmwiafpRdC4uNoqgoL4dWr7MBhuXweC2R96BO1skA+kb/hU1VjgJJis2OAELRohzIAS/UERQqWjCMW6BwlisVlHGhTeexf//pXSUn4PJGw8+hWn0pz5klBRyrL4xdqihKKE5rSFH/GGuRTknRUiCIJnM+pF1Czos1SWaF8DVVloZdiABPV+gAHNYskRZxAcI2/LUlJ8vXtXL4olXJpF3UKZESXVhQk+I6xVG3IUymV8eqTogi8LH9lA9KQTdKznkdTJbxyHwLNCgAqBKyqhhokgaoz3nvvvUWYgpykAvxRhM1SWSEKFbFmBQA4BKl9QtOGiDCRI6CE/wQrFaBQKBRY/DA6NlaWi6oBj06zFUNt07VYQnqTIrnzWeqy4EwRtT+kl4SynsdiACSKM3HUZ+ES9aA29UkVFhMXYdJmITvrBKaIk4AAjLbcQ7j8p/KU3/kl/bCSeqNQynLZCiHaVQxQeeFf3SuSpAjApGTuUXNl9cADqMI38FA10JTSuAEKBfhsgBI1C8wEYCPFkhDLAAStV3EnlOOOO64ICNXQ4j/84Q/F8lRW+A/FX8cFIiI9VAk4QhcpstpTTjmlBBKA4+8IK3XGlM8iwFRzhPiErniMli0lWcHwsaYIDFZkHEATVKFOwYjaptyTgji27bbblpTBceNBqXxeNiANacurC9MpJme5hA+h7QEv63k0WGAgCBD9oS6aTeMJk/WiUwDzmYIQQQNBsWhFbNTpUwcj/KwPJdAnywaeIEMUCXzFAj+zSsBKAc3q1TaVx/g2lillYGEsmi/kI5Okpzw2UoFn0vwPDTVZ/i61TY4enSlfZY3NeV9BDevl/4CpDfkhfwYUP92D2lgSEKUb6I3v0TZgfAQZwLWqwH9l5V4ZDNVpT5VH/oYa9SWIkvZIDzIOCuNaY6JY/HBdHhuSqwp1gty2vHpjbXYZ03R+hkXSZILjuwBA0EAWWVrXkzIAhNWwwKzDif4IGNXxmYBBt+gV1fKngqVsiecztWPTEDqkVGhavgY0oPjpfmOWigi+jjzyyDKG7OHMin72xgz58lg38LK9HS0CKdYoN7JVnGWlWq8t1xFY6pwErr4ZzUaN8kP3qXJY8rGkxMeJKpXcWLTghHUCl2KgwmxjR4GUgb9Dg3UxWzus86STTmr+/Oc/FyZAh9kuz/9lp9uQL0z3Bh5N57MS7gv1aTQL8RWsbL/99iWHIpjsMdEezc5Os6OOOqoAIHplsUAUPISKDzjggGIlIk7VG1anciP5BzolEKHKEQnb6r3aqiAqqw91bib9sPKeLYvGYx6CL0m95F9bFGzIg1dPvKZN2so3EbiQXFDACgnBCgIr4J9YCQCB0X5+wTXZvsCqVG1YlLZ9+LC//vWvxUrUI1mdQjFwQoGUAA2jS+NZaqmlCkXyvXVJjEIJZiiKYEV7xg3gbBmkOOZ7zjnnFL83pGmzLmsRhAXMPfbYo4TeqFBQoMaJplAbQagV8kHAdB0w5VZ8VfZbxgq1kcVZAUP9VJHAAbgix8svv7wEJYCRd6HIeqsfIACjXUqSEpr2UTlrk/9pi1XxlXyi5FsFR1DkWhUhSmEDbsAbsoux9R5Igrn55ptLPoemWAU6VHVnWVdffXWxOIIV0amKsAj04zr5EzpkHdkLQiGyIpCHR1gMpUBl/J9+gahYDVznskKR3dHOo+ysDSYA8TPP3/FzIkvt8KcKCMYklXFcGqG44HpRqLkYr93TymNo2riz6tFppePbHhvU9by6skHItFu1/S9/+UsBEmXxVb5Ay2PPBC8QAF4WaF2b3WL1korfHWcxItU8X5eHJlkr+nIOWHxctrsHPP2yPsBkS30oMz442y2SQmAIrBA/bfyiYbmqPNR8uYQddtih+FpUnnEPiSWhgBe/RzAohw9CoYIUQuGnhPtAoO1olJXkmTkCT+5Ua2celARYKv8sT2ifhdM8eEl4qXVSDNaXjULdNB4QrB8j8K15elcbFDLb8Y1RPdTYk+6gasFPvcFpSIAX7c3ACUEoTTPVISXRfBuNB4BJ0WxlMMEHIQATLQkU+Bd0GqFrD2hoTLCQVILlsjy+UwWFRWR1wu/ZXBS/Z0yixKwb1oLO83eUK3ta9Kld5TzpCABzL0U0flSJWs0hm5NCmUMGvABYD5iwUJeSFvpUwsozbQRreYXw/Q4IQQDhAx2NZn2OYIGOGm1XoOFAYN38WJ4vt3qA/rJpyXVoNrvQUF92SKftjDulL4CYA/ABlW31FCsPUvKB/LfknjIBLp86eBtS4LVpKXQa2iE4yz5ohyD5IsJ3HS0HoC+rQ0t+hva0TcAARmm+ApU8H47ufFAmwQt4WAQfmOcAtSlh9xN4hEsp3Kt/pTc0LLKlGMaVwCgBVp5VwALGmnSlHXEPmYClN1/SnhALIDSRGuBYJUHFV9Zb6lIq42f8zmf6Heh5+pUFZKMQ0ESsoj/07JwCgDYFF47l/SyskbWiuTwI42eCjbwsALjAZ9GiSOC6L08w1bTblsGIsrqiFIP5BqRugcA3OZ9nwrPhtn7vSl7rwTJTQssDk5SDgFEsAAkdWBG+31mRa/KWCNYFyChPf8c7IlfL+xrD9xa8vrQ5E2IZeVASkCwYFStm5yU6ec4PDfKreWVHLZROwq83B3f6vb/Ajsjrvtfgtem2N0Aj3LxcIKvq/GJ2i3Xyw/FHffmpTn2OSCocCNi9gtcfzW874/7e022AdVG6topOQu50rFv7vQGZ472B823psb/315be15i6gtdNeDWAncDr74C7CbxbO3kjkgDI5OVfLG+gn279tFOB9vz7ssr+KHddlelm9b2CJ7LLhh5+gjPXcMpHcfJZkMykRJIiOtRFoKJAQtSGYEAbeSVUUoO8siqF4RxP+J08K4uv+hJU5PVT7he0yB3VJAUjkn4hvBRDf3lFVuqN+sgjzdpNVcV1xp2NvPrIGmQUJPMynwRU7stSluAqbWaZiSylQ37mAdG8Zy1rm3krRbbjm5dv5Pa1SPbLL78sL0utNYawVM7lYiahwu+rIbmSXV8SX2UtP03QhIT+8ieVkdQRgZ6KiHKTayW6qvUmY01MrVP4DQD96jNLR8ZGQCozqvwCEW0GWD7N9gWFb+cJUOJsbCoh6qXyPRGnNvNsujlKObQrhSAwxWYBjnRD4VzkanxWD8xTRGttT3CksGAJSztW+aUYKjIAkaZo03zlmdpxT9KdPLeRxV8BlkDL/CX6UTBtGQ9FND59+dlDpV988cVXNXBAIHhPxChnEZLtCVa6CSmPOtkToiTkJ4GZsC16viZpYiZE2NpQEbHUYwKK1dblsmnHo8BWskWLBx54YJno3nvvXa73oZG2ONjow5psTNImwVMA4KtfquBkd5ifxmJhVmlL+7ZaKDADEIOwUut63l2GKVRVrCdKzC3qUkI54v7771/qmwC1cUq/KioWeqUi1vsoiMI1JXS/6o5VB5ZnXRMolCNvcXJ9XhhE6e0+yxNTlDVvMzQer0MBmuN1GjOsBg+ItMRaG5BoEA0mKBpoqxvNMxmCzXPbwFM1Ofjgg4sF0BSbftxDuCajDYOlENpnMSwQYFazaTcq04Yx6ENlJOARgL2etjysv/76RWEsNfmadN5IBBxVfZO0ZQJLyOUokgK2MRMqhTA/NdTsRMMsFIOQgGpOrHjfffctNKh/FAdoSmh8xm1u5kQJ/K4N51gdJvnb3/5WFGfnnXcu7EW5KTAZkw9W0xdKtWbomE1XGMjWw6222qpvy0sJi7ba4sZiaCjHTyvwuOe90aIlHouTLJJG8wkEYVESeOjAHkjamj0ohIXr7cLKNgbA0FATYsFWvO1BAeqee+5ZLMHH2KxW28RrMhQD9RgrIZgkimRhFEcibpzYAGh8oHERSl4wwIIpDqpVQzUOjGOerIRycBGA32677YpynHnmmWXNzr15yJIcPFxi/pjBdQB1D6WyfcKqCnlss802xRKNhWJhE/KhIMZLIfwOSOOxt9RuAHJhWJQqlFpcHcujpegyjzIZBP8AGOdYmwZteM3WAFaF43G/yRKw+2m6CdAmQkOBFCFRXCrytFPSbCIoFJ2wZpMCXnYdc9aAokC0mw/INj7+DECsTR/uTdlKG+qeFIByEI4va0CF2XEGPMfzDk2rBsZtrlYRBEGsiNApB/pHlebI6snNArPzeX+LuW+00UblnDEDL3tO/dSmeEIswDjyMI1zLJQysWJ/YwlPDGebxnA+7/PPPy/gQZUmmoiBERBeh7jKvi8/gTJ8Oc/sskIVKInWm6DOWUPefQlgAiTQrJKjY4LWFuVwH3/BF/i6zj3aRrEE4RrjzDu9jFvlhGYCD5h+5jkHgsYC2qA0FJBvZJn8tznwexQgdUp+zvXadI48KFnezisIMR6KCngyY4157ZbjfB/lME7zAxY/SVGzhqk/VgsgVmYMfkf56NPKC+UhE2uEziVyHS5gyR95ptvfJpDtBynQZl0tYXao1vWxkKQCWS/LswJJMxLiJ8XQBqXIira/661/7quvrYvF2X+Z9bM8c557MgfjS5vAdz4v8M7+Uccy9uRXgKYMeZ0x7a9TI66gfj9aKD6hfh3Fk0f96pCsMbomKyL6r5+vd4+xONap5josqUI72QwwASobS3OdxlJ917mJZIEyk6gHWINSP9TfBtO5tBWq1VcGn9ShLTh9JR8yjpwPEGkj90dZ6mpOclfX8H/WHrEQ94Gu2++/zrwjq3oudU6WaL6eWxRMn+4LHdZFgm6Vlo5JeiZscHwBukF5tdkKUlCWL0rlwCPACAiV8juoQrTG/xEGRx6qNnjXZd+kSMw19eq5vlzDPzie1y1mLU4bqA1dJRRPcToCyJIO62EBKBi1m2tYgz/kh3xQlmCIIiRN6qGr/3/hKipErXnzoJ/ozVyMNdYNtDySnaAojJS38cYVBLzat7WT855x1EtCdTnGpLNKbaOroILj5i/wOLD4Be9PEX16ksffJs9XGTAfKDoUAACFg+cn3J92cL3Ax73usztL29oBWt7oLm/UvzRCUASA7BbTBuAEChTMef3kfdTmwY8SEB8IaAopjHevY3mFv1yMgEW9xsLnePJHkMPXJc8Cmuha7ic+MB8Ua258rZTEvWRK2WwD0R9wKVLG5Fp7Sx2rKXzA4AXRoE9AHPI+++xThAEkDpVl/PGPfyzUJGw/4YQTSqTn+TmAmaQIVKoQMIXSHsgXfrNEg85DjdmmwCJZg6BA7pcnhDwXx2oFGYIhFi73EREDVzWDMFhVXn2sTdsTAIo9PA4mmRZFyhMJB0CiPuDUr84iaDkdIFgQYCTLihKE7EPBvBFJfwoKqJUlegMTRhDmJ9+ktFIG4LpWpE1BRNAUjFL6GdcS/9sNwD6XhAIeoHQEPGG5wXnowuSEskJh5S5REd8APJMWrXrShlADnnYEFgACfja/shigsAr3iMTQmEjMKzREgf5mMYCxNV4VBXCiTGMSoaJDHwICrkgQ1RKeLyEDz5iMW2rg9VbAY52Sc4UElhUaFnFqy2uyHDNO4FEqgAU891Bk7CDtoTyulc9hLr/vtddeRQkpG8VLET3BYSw7ANaxSJs++wRPByzvoIMOKuDstNNOpRRF4Mcff3zPw4R+F+7TTBSY+hzLM9DU++xkBgKg+EIDJATWxBodY40+tJE/JTiTR6EUxf3GxMLzjmnWQ/D6VVhgaUJ2SiBkZ82E514WjS0ojsoH8FkexXPewyTYwX0UDBsI2/WPOuWN2aKvhEhx5Hn6SrnNGPhJYFEqFidvkzI4TunMU2WHsnqxHYV2rbbJogatt5WKPsHTIO24+OKLC3h5iFFjuJsVoiX+DvfzQbSf9riX9kswXUu4fJGvgaeYTeOAgEZNWpFXsJDHk/XF4rTFH5kga3GNion7WVbyzLw53njzlgj+l/AxAVAID2tIoAVi2Q0NPJZHuQiZIPlECsTCtANACsnCzVtQQy4E7j7joOAsnsK4X0lP0dnc9WfcaNK1lJ2/dY6s8wqv7OL+RpZX72kkyITvadRgkypkmahOFZIr5h8xOUfIySXjnAnfRJIkO8/iE20mfE/OBkzn8jak+OcsD7k+qUKdTuR8HZJnTs6lyuSY3+vXeWTswEvOlS0YeR+M+WasSVny9oosp2VuKTCnCJFcN0th+u+UMnyNNus8L4lsHfXUjSQa7c2M29FqbyHuQI93arc+1s5RO+VYvV3fn7F0mnd9rJtcuvXRHlt9fXLAFAdq2ffUNgEmAvLlLwJaDZ5G23+3B/ZtJ9LbRDv121tfAz3eH+H2prDd7q1zw/raGrDelFOfeS4j/9xjOMVMYZop43F+Aj+HHtuC6AucgVheN5A7WXx/BdWJcgYytu9KIevUrA2y8foK9vh8EbaY4mvg5UC3vKLurK6ApMRU020qBimFaTv+KPXAUIJB5t7aJ9UA66NdRqproKGV/F+fvIBHG+376lJfPYa6ZJZQPf1GmO3SXuae85lnfTw+LPT+Taw47Q+XQrC8rznCPv4dqMGLloTrHHKWYDhudEsAtIWmpJSV60RXojzWbTDuFZ2KIFOqyo7l/Hs1Y0MdrtNuzgtqRHJ5EIV2iiiF48YoghN8CPWNRe6ZDbvuyw5tx0W5+V8KFCJ7dhK4iJbd676Ut7L9XdBh/PknHo4L/93jeuNUaUlQpz/31NFkb6zQyRcOtyRUByx98XO0Jc8ZECJtJ7wIkPAIESjASBVduyblPNBNKv/qTNksExReEzSwHFMzlWJYPjJheRTLAqQ+RImEEuApi2vcL+8SlstJs35HwIrN3IO+8pGPuk5+x7cQPkVUICAsiT1hy+nMHzDadJ/r3GcsWb+Un1Ieea12VXXIwpxUXaJItXX3J8iqA7Pye2/b3Tv5Op3JRbLORTiAEz77miDwTI5mA0J+ZlI01zH5V/55Rd5zmRd/y6vyoL4FT8IjLBarbQk1yyIoCTRlYMWuk9/py/XytTzvnoVi1xOq/JACyBnlm4Qrz1QVMTZjNy5jJnDt50khiiLfo0gKBtYpAZL/hZSVFpZMAVzPorWTtcf827d2HlfTYX99e9cd020QaZkkmUCdI0z0xBLRA81lZawL9RlUllLy4CPLALJrCJ4wWSIhEl5epWhlgLD0k0e/9MVaCZvw3IPK8qx6/VhXdnOxYNrOGrQJDGPNbi5Ju7FRomwKInTjoJQA9gU2ZaUErMkcosxZrM0jbIBUjcleGwCq1SqCkxEZkJn245cH6gu7gpf0oKZU9KQkxZ8YCHAMzgRRmIERLFqluc4RPmtKcpt/zGTyaIwgabF7aa2JmkzecVL7O0DlNVSuzZJTfCBhxJfReNf7yZoyJiCbR5ZvXKOSYqwEHusv2CbFAAAAmElEQVRBzz4U0VjzOJr2zCHPvdev0HJtHhXDEsZKNoBPtUe/eednt/SrN0vsN222w9qBakk7WuqWcmRC9YJkp2O9+ela6dqLmu2x9ydtafubTulEb2PubxTfX7rsmfNgPOJVT74bKN1A7xRhdRNcG6huYPQFbKd8q7/gdwo6BgrIQK7vF20OpMH/XfvdSeB/4H13sh70nv4PaXuWzacfDQ4AAAAASUVORK5CYII=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16552333" y="1027641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absolute">
    <xdr:from>
      <xdr:col>0</xdr:col>
      <xdr:colOff>1782082</xdr:colOff>
      <xdr:row>0</xdr:row>
      <xdr:rowOff>204107</xdr:rowOff>
    </xdr:from>
    <xdr:to>
      <xdr:col>1</xdr:col>
      <xdr:colOff>1224642</xdr:colOff>
      <xdr:row>2</xdr:row>
      <xdr:rowOff>467556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D91AEAC6-FBF7-409F-AB55-710E995A6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2082" y="204107"/>
          <a:ext cx="1687739" cy="140644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5" name="AutoShape 7" descr="data:image/png;base64,iVBORw0KGgoAAAANSUhEUgAAAG8AAABNCAYAAACooTpdAAAAAXNSR0IArs4c6QAAIABJREFUeF7t3QWMbdX1BvDzKFKKFyhSrEChuDvFtRQoBYqU4k6CBRIgWGhwKxZKCxRo0eJWXArF3d1dizv889v5f5P9DnfmzsA8wrz0Jjczc2TL+tb6lux9zgz76quvvmoG6VM35ff8PWzYsCbf+hrHBuvTaRrt/gerr07t1PN1vp7bYM6z7nvYYIL35ZdfdgVsuM4HGTwCjJLoJwKtj41IANO2fsmiVtoR0e+ggte2to8//rj56KOPmjHHHLP54Q9/2KONgyHUThYcoX3yySfNp59+2ow++uil31FGGWU42bWttL+WUVty3WD6/eKLLwpo+ht11FF7Lmn3P1hADjp4NWXceOONzVlnnVXAm2WWWZqZZ565mWaaaZrxxx9/uMm1BdGeXF/CJbD33nuveeWVV5qnn366efTRR5unnnqqHJtkkklKn9NPP30z9dRTNxNPPHEBtLfPQCgdSB988EHz6quvln4feeSR5p133mnmmGOO8p188snLHMMGgwXYCKPNWFQ07Ywzzmh233335oUXXmjGHXfcZooppmimnHLKZrLJJmsmnXTSZqqppirHxhprrGaiiSYqv//oRz8azl9ksCz4rbfeKsLyk6BefPHF5plnnmleeuml8n355ZebN954o1i7sRjHOOOMU0DUr/Z/8pOf9IzDmHx/+tOfNhNMMEG5vq0oLPjNN99sXnvttfLz3XffLWN44oknSv+Uxvwc+/GPf9xsuOGGzW9/+9vmF7/4RTPaaKP1WOL3Hrz4mQgAeLvsskvz7LPPFqEQTr60cuyxxy5f1gC08cYbrxljjDHKNVGEWMPnn3/efPjhh837779ffvq7/j3+tn1f3e8PfvCDIlB9URi/60+/jqVf8wiQn332WenHl1IA009/G4N+0zdr22yzzZrVV1+9mXHGGXssb0jQZl/ghU4DbNt/dHLus846a7GSBx98sAjsZz/7WRE2K1piiSWa6aabrmj9JZdc0txwww3N66+/3vB3+QQAikKw888/f7PYYosVS2NFlOr+++9v7rjjjua///1vsUqMwFc//vjjRUlqP96OKOv5Omesm2++ebG8GWaYoSjHkKHNbuA5z/egSPQWiqudvN/5pvnmm69ZfvnlmwknnLC56KKLCjAzzTRT0XY+Bo0BigWhRV/+77777mseeuihAgB6BjBQ0KPrn3zyyUK7fC8gtf+f//yntMk/EjyrOvzww0tb2tRWokcKYXzmAXDKQ7GcD3ixPJaeuQ1p2jQRfgUoBMdHEDKfRThAIGwCIBhWxloIj38hUNTGYgQjoVzCYSERlDYFLUAGGlADsPZZuOtZo7+BwbIdQ3WzzTZbaevhhx8uPtT47rzzzqJoPijedQsttFAZt76Mz7hYNMtbY401iuUNqYClbXmnn356s+uuu5aJzzvvvM2SSy5ZNF80yCKAQXMJj+MnNALlg/gaGi2ii7ABxue4htUQECDvvvvuIkAURUEoAOsWXBA+K5Uy/PznPy9RLysUbKDGxx57rHnuuedKX4AR4PgmtUlg5DyLW2SRRQq1CpDMS1vG8cADD5QxCFjWXHPN4Xxef1ORgVrnoKYKbfBOPfXUZrfddisgrbLKKs3SSy9dUoerrrqq+KwFFligjPeee+4pVAY0YBEKUFhPnXpkcqhu2mmnLcKUhrAsoBEqfyjqowjuJ/znn3++KAmaAz4rpiwA1BdFqQVMCdyvHYpCaSgcS9t0003LfI455phCq5hkxx13LNT797//vfnd735XvqLNIW15p512WgEP9S288MIlYEAzrAH1OE6Dgeb84osvXjSekFmb8wGvzsEID1hAIyCCBgi/yEIA//bbb5dzqAwNs6Yk0QGQZeqn7iP9aFP7xua+Sy+9tPnnP/9Z2qM0wKcYqH3uuedubrnllvJdb731eixvSAcsoU3+ALVIXkWQknRaf9ttt5VAAZ0JFAQoIkDnXC8P7JRUJ92o66XAEjledtllJXoEEEFTihVWWKHQdP1JVaSu9uR34KPS0CKArrjiiuboo48u1oeWjdmXsqF9BQlgok0+j3KOFHke2qL5/NCyyy5bJv/vf/+7BAICjgUXXLBoLFq9/vrrm/POO6/QqMoIaxUFEiDQgckqApwIkk+79dZbi+a7L37Sfcsss0wz11xzlaiypnX3A4tVaYO1GycqvOmmm8rvmGDttdcu9GlMhx12WDnub0oIINTseoyCDTbZZJMCXmhzoH5sINePUJ8XyxO1sToWMOeccxZqo8nXXnttoTdBwO9///tynvZKDf7xj38UekWRCc2BydexIl+AsjBK4B6BC5ojUMGDawlyueWWK74wlgVctMe6BCwsR/CCwoHvOsJPtQS4Z599dgHPmKQs0gGRrP61dd1115X23LPWWmsN/YAlFRaTErYDUIjN8lDSlVdeWYKVeeaZp1l33XWblVZaqViX64HLz6BAALM2FOULIED++te/LlGnYwABmCDpmmuuKfSG1lZbbbWeAMI1ol2C1jfAUCS/BwR0zEKNETgoV8AC0ICH1p0XuFBCiqOuKUXBCo6LNpMqDMSSBnrtCLW8ujwW4ZsUuiGkJNQc/jrrrFN8HgGmhsgfsia+jKBpOFB8RJmoa+WVVy4AaZNg99tvvwIgOpRPApg1zD777AXcE088sUS8rCxtGRsrkkZQJErGatGjVADFnnvuuc2hhx5a+pD2rLrqqs1dd91VImfgpyiQPM94tDvSVFgIgV9gXZy56JDGo02Wx+fxHSyHoH1ch0oJzVdUyU/6KJUJ1bfeeuviGyXWxx57bLEq1Enw/NaWW25ZwBBUnHzyyeVnHb0GPFEpq05B27j4aCBecMEFzSGHHFICLHMQTGEPKYi+6vIYqx2pLC95VCJFwjdpFvTLX/6yWN6KK65YwFSnPP/884vVAU4e5jjfk/QhwUeCBz9VbdAioWZVQe6naqIf/ooCoOH2h5KgPT/5UpTJuhZddNHSP8tTMtM+5ZGG+Gk88aWi2y222KJQ7kgFXnKpujBt0nIp4InqfvWrXxUtJ9yskalcoCdJsuP8FmHmQxkIXbuUIcIMuKwq5ylAp/MslH9ErcpygiGRqiDHOf3yeX/6058KeOk/he+kHSMteDQVXYrUWAO/hiIlylIF4PFPAhvUCDyAoUL5oKCARbkeCIPxSSUFVaJVFgpAYwRiqisJWIDHetEmnyb1wQx8N6vvVNscjHH21sZ3FrCgLZOTKgQ8ERrBCBAEHQFPAEBI8id5n+vkcoIC1hUKje+LlfU6ydZemWxTQJFZ3wMgsACobCcoMV6RLEVjeZJ0+aDxs04sYfwiTuN1fKQpTCfa5NQFFiJDaQAqlLRz+nI4INB2+ViWdoThLI2PEmlKjv0t4kxxW5jfqXzWCcS6dgk89cpUSqQdvqwNACJhLJHiNMAuvPDCkrq4jsXyy9oU5LgetQNw4403LqlJvRg7JAvTSdJRy29+85tSfVC+EsqLFIElMGBVBKAaArxYVJZvRJ60+/bbby8UpXzG+ghREMMP9odKgcFaWFtWEaQTFEtgImUBnrHV1mz8Ilj0zSIp0BFHHFFYQITsq2IkN91ggw1GriRdhUWJSvRmwiafpRdC4uNoqgoL4dWr7MBhuXweC2R96BO1skA+kb/hU1VjgJJis2OAELRohzIAS/UERQqWjCMW6BwlisVlHGhTeexf//pXSUn4PJGw8+hWn0pz5klBRyrL4xdqihKKE5rSFH/GGuRTknRUiCIJnM+pF1Czos1SWaF8DVVloZdiABPV+gAHNYskRZxAcI2/LUlJ8vXtXL4olXJpF3UKZESXVhQk+I6xVG3IUymV8eqTogi8LH9lA9KQTdKznkdTJbxyHwLNCgAqBKyqhhokgaoz3nvvvUWYgpykAvxRhM1SWSEKFbFmBQA4BKl9QtOGiDCRI6CE/wQrFaBQKBRY/DA6NlaWi6oBj06zFUNt07VYQnqTIrnzWeqy4EwRtT+kl4SynsdiACSKM3HUZ+ES9aA29UkVFhMXYdJmITvrBKaIk4AAjLbcQ7j8p/KU3/kl/bCSeqNQynLZCiHaVQxQeeFf3SuSpAjApGTuUXNl9cADqMI38FA10JTSuAEKBfhsgBI1C8wEYCPFkhDLAAStV3EnlOOOO64ICNXQ4j/84Q/F8lRW+A/FX8cFIiI9VAk4QhcpstpTTjmlBBKA4+8IK3XGlM8iwFRzhPiErniMli0lWcHwsaYIDFZkHEATVKFOwYjaptyTgji27bbblpTBceNBqXxeNiANacurC9MpJme5hA+h7QEv63k0WGAgCBD9oS6aTeMJk/WiUwDzmYIQQQNBsWhFbNTpUwcj/KwPJdAnywaeIEMUCXzFAj+zSsBKAc3q1TaVx/g2lillYGEsmi/kI5Okpzw2UoFn0vwPDTVZ/i61TY4enSlfZY3NeV9BDevl/4CpDfkhfwYUP92D2lgSEKUb6I3v0TZgfAQZwLWqwH9l5V4ZDNVpT5VH/oYa9SWIkvZIDzIOCuNaY6JY/HBdHhuSqwp1gty2vHpjbXYZ03R+hkXSZILjuwBA0EAWWVrXkzIAhNWwwKzDif4IGNXxmYBBt+gV1fKngqVsiecztWPTEDqkVGhavgY0oPjpfmOWigi+jjzyyDKG7OHMin72xgz58lg38LK9HS0CKdYoN7JVnGWlWq8t1xFY6pwErr4ZzUaN8kP3qXJY8rGkxMeJKpXcWLTghHUCl2KgwmxjR4GUgb9Dg3UxWzus86STTmr+/Oc/FyZAh9kuz/9lp9uQL0z3Bh5N57MS7gv1aTQL8RWsbL/99iWHIpjsMdEezc5Os6OOOqoAIHplsUAUPISKDzjggGIlIk7VG1anciP5BzolEKHKEQnb6r3aqiAqqw91bib9sPKeLYvGYx6CL0m95F9bFGzIg1dPvKZN2so3EbiQXFDACgnBCgIr4J9YCQCB0X5+wTXZvsCqVG1YlLZ9+LC//vWvxUrUI1mdQjFwQoGUAA2jS+NZaqmlCkXyvXVJjEIJZiiKYEV7xg3gbBmkOOZ7zjnnFL83pGmzLmsRhAXMPfbYo4TeqFBQoMaJplAbQagV8kHAdB0w5VZ8VfZbxgq1kcVZAUP9VJHAAbgix8svv7wEJYCRd6HIeqsfIACjXUqSEpr2UTlrk/9pi1XxlXyi5FsFR1DkWhUhSmEDbsAbsoux9R5Igrn55ptLPoemWAU6VHVnWVdffXWxOIIV0amKsAj04zr5EzpkHdkLQiGyIpCHR1gMpUBl/J9+gahYDVznskKR3dHOo+ysDSYA8TPP3/FzIkvt8KcKCMYklXFcGqG44HpRqLkYr93TymNo2riz6tFppePbHhvU9by6skHItFu1/S9/+UsBEmXxVb5Ay2PPBC8QAF4WaF2b3WL1korfHWcxItU8X5eHJlkr+nIOWHxctrsHPP2yPsBkS30oMz442y2SQmAIrBA/bfyiYbmqPNR8uYQddtih+FpUnnEPiSWhgBe/RzAohw9CoYIUQuGnhPtAoO1olJXkmTkCT+5Ua2celARYKv8sT2ifhdM8eEl4qXVSDNaXjULdNB4QrB8j8K15elcbFDLb8Y1RPdTYk+6gasFPvcFpSIAX7c3ACUEoTTPVISXRfBuNB4BJ0WxlMMEHIQATLQkU+Bd0GqFrD2hoTLCQVILlsjy+UwWFRWR1wu/ZXBS/Z0yixKwb1oLO83eUK3ta9Kld5TzpCABzL0U0flSJWs0hm5NCmUMGvABYD5iwUJeSFvpUwsozbQRreYXw/Q4IQQDhAx2NZn2OYIGOGm1XoOFAYN38WJ4vt3qA/rJpyXVoNrvQUF92SKftjDulL4CYA/ABlW31FCsPUvKB/LfknjIBLp86eBtS4LVpKXQa2iE4yz5ohyD5IsJ3HS0HoC+rQ0t+hva0TcAARmm+ApU8H47ufFAmwQt4WAQfmOcAtSlh9xN4hEsp3Kt/pTc0LLKlGMaVwCgBVp5VwALGmnSlHXEPmYClN1/SnhALIDSRGuBYJUHFV9Zb6lIq42f8zmf6Heh5+pUFZKMQ0ESsoj/07JwCgDYFF47l/SyskbWiuTwI42eCjbwsALjAZ9GiSOC6L08w1bTblsGIsrqiFIP5BqRugcA3OZ9nwrPhtn7vSl7rwTJTQssDk5SDgFEsAAkdWBG+31mRa/KWCNYFyChPf8c7IlfL+xrD9xa8vrQ5E2IZeVASkCwYFStm5yU6ec4PDfKreWVHLZROwq83B3f6vb/Ajsjrvtfgtem2N0Aj3LxcIKvq/GJ2i3Xyw/FHffmpTn2OSCocCNi9gtcfzW874/7e022AdVG6topOQu50rFv7vQGZ472B823psb/315be15i6gtdNeDWAncDr74C7CbxbO3kjkgDI5OVfLG+gn279tFOB9vz7ssr+KHddlelm9b2CJ7LLhh5+gjPXcMpHcfJZkMykRJIiOtRFoKJAQtSGYEAbeSVUUoO8siqF4RxP+J08K4uv+hJU5PVT7he0yB3VJAUjkn4hvBRDf3lFVuqN+sgjzdpNVcV1xp2NvPrIGmQUJPMynwRU7stSluAqbWaZiSylQ37mAdG8Zy1rm3krRbbjm5dv5Pa1SPbLL78sL0utNYawVM7lYiahwu+rIbmSXV8SX2UtP03QhIT+8ieVkdQRgZ6KiHKTayW6qvUmY01MrVP4DQD96jNLR8ZGQCozqvwCEW0GWD7N9gWFb+cJUOJsbCoh6qXyPRGnNvNsujlKObQrhSAwxWYBjnRD4VzkanxWD8xTRGttT3CksGAJSztW+aUYKjIAkaZo03zlmdpxT9KdPLeRxV8BlkDL/CX6UTBtGQ9FND59+dlDpV988cVXNXBAIHhPxChnEZLtCVa6CSmPOtkToiTkJ4GZsC16viZpYiZE2NpQEbHUYwKK1dblsmnHo8BWskWLBx54YJno3nvvXa73oZG2ONjow5psTNImwVMA4KtfquBkd5ifxmJhVmlL+7ZaKDADEIOwUut63l2GKVRVrCdKzC3qUkI54v7771/qmwC1cUq/KioWeqUi1vsoiMI1JXS/6o5VB5ZnXRMolCNvcXJ9XhhE6e0+yxNTlDVvMzQer0MBmuN1GjOsBg+ItMRaG5BoEA0mKBpoqxvNMxmCzXPbwFM1Ofjgg4sF0BSbftxDuCajDYOlENpnMSwQYFazaTcq04Yx6ENlJOARgL2etjysv/76RWEsNfmadN5IBBxVfZO0ZQJLyOUokgK2MRMqhTA/NdTsRMMsFIOQgGpOrHjfffctNKh/FAdoSmh8xm1u5kQJ/K4N51gdJvnb3/5WFGfnnXcu7EW5KTAZkw9W0xdKtWbomE1XGMjWw6222qpvy0sJi7ba4sZiaCjHTyvwuOe90aIlHouTLJJG8wkEYVESeOjAHkjamj0ohIXr7cLKNgbA0FATYsFWvO1BAeqee+5ZLMHH2KxW28RrMhQD9RgrIZgkimRhFEcibpzYAGh8oHERSl4wwIIpDqpVQzUOjGOerIRycBGA32677YpynHnmmWXNzr15yJIcPFxi/pjBdQB1D6WyfcKqCnlss802xRKNhWJhE/KhIMZLIfwOSOOxt9RuAHJhWJQqlFpcHcujpegyjzIZBP8AGOdYmwZteM3WAFaF43G/yRKw+2m6CdAmQkOBFCFRXCrytFPSbCIoFJ2wZpMCXnYdc9aAokC0mw/INj7+DECsTR/uTdlKG+qeFIByEI4va0CF2XEGPMfzDk2rBsZtrlYRBEGsiNApB/pHlebI6snNArPzeX+LuW+00UblnDEDL3tO/dSmeEIswDjyMI1zLJQysWJ/YwlPDGebxnA+7/PPPy/gQZUmmoiBERBeh7jKvi8/gTJ8Oc/sskIVKInWm6DOWUPefQlgAiTQrJKjY4LWFuVwH3/BF/i6zj3aRrEE4RrjzDu9jFvlhGYCD5h+5jkHgsYC2qA0FJBvZJn8tznwexQgdUp+zvXadI48KFnezisIMR6KCngyY4157ZbjfB/lME7zAxY/SVGzhqk/VgsgVmYMfkf56NPKC+UhE2uEziVyHS5gyR95ptvfJpDtBynQZl0tYXao1vWxkKQCWS/LswJJMxLiJ8XQBqXIira/661/7quvrYvF2X+Z9bM8c557MgfjS5vAdz4v8M7+Uccy9uRXgKYMeZ0x7a9TI66gfj9aKD6hfh3Fk0f96pCsMbomKyL6r5+vd4+xONap5josqUI72QwwASobS3OdxlJ917mJZIEyk6gHWINSP9TfBtO5tBWq1VcGn9ShLTh9JR8yjpwPEGkj90dZ6mpOclfX8H/WHrEQ94Gu2++/zrwjq3oudU6WaL6eWxRMn+4LHdZFgm6Vlo5JeiZscHwBukF5tdkKUlCWL0rlwCPACAiV8juoQrTG/xEGRx6qNnjXZd+kSMw19eq5vlzDPzie1y1mLU4bqA1dJRRPcToCyJIO62EBKBi1m2tYgz/kh3xQlmCIIiRN6qGr/3/hKipErXnzoJ/ozVyMNdYNtDySnaAojJS38cYVBLzat7WT855x1EtCdTnGpLNKbaOroILj5i/wOLD4Be9PEX16ksffJs9XGTAfKDoUAACFg+cn3J92cL3Ax73usztL29oBWt7oLm/UvzRCUASA7BbTBuAEChTMef3kfdTmwY8SEB8IaAopjHevY3mFv1yMgEW9xsLnePJHkMPXJc8Cmuha7ic+MB8Ua258rZTEvWRK2WwD0R9wKVLG5Fp7Sx2rKXzA4AXRoE9AHPI+++xThAEkDpVl/PGPfyzUJGw/4YQTSqTn+TmAmaQIVKoQMIXSHsgXfrNEg85DjdmmwCJZg6BA7pcnhDwXx2oFGYIhFi73EREDVzWDMFhVXn2sTdsTAIo9PA4mmRZFyhMJB0CiPuDUr84iaDkdIFgQYCTLihKE7EPBvBFJfwoKqJUlegMTRhDmJ9+ktFIG4LpWpE1BRNAUjFL6GdcS/9sNwD6XhAIeoHQEPGG5wXnowuSEskJh5S5REd8APJMWrXrShlADnnYEFgACfja/shigsAr3iMTQmEjMKzREgf5mMYCxNV4VBXCiTGMSoaJDHwICrkgQ1RKeLyEDz5iMW2rg9VbAY52Sc4UElhUaFnFqy2uyHDNO4FEqgAU891Bk7CDtoTyulc9hLr/vtddeRQkpG8VLET3BYSw7ANaxSJs++wRPByzvoIMOKuDstNNOpRRF4Mcff3zPw4R+F+7TTBSY+hzLM9DU++xkBgKg+EIDJATWxBodY40+tJE/JTiTR6EUxf3GxMLzjmnWQ/D6VVhgaUJ2SiBkZ82E514WjS0ojsoH8FkexXPewyTYwX0UDBsI2/WPOuWN2aKvhEhx5Hn6SrnNGPhJYFEqFidvkzI4TunMU2WHsnqxHYV2rbbJogatt5WKPsHTIO24+OKLC3h5iFFjuJsVoiX+DvfzQbSf9riX9kswXUu4fJGvgaeYTeOAgEZNWpFXsJDHk/XF4rTFH5kga3GNion7WVbyzLw53njzlgj+l/AxAVAID2tIoAVi2Q0NPJZHuQiZIPlECsTCtANACsnCzVtQQy4E7j7joOAsnsK4X0lP0dnc9WfcaNK1lJ2/dY6s8wqv7OL+RpZX72kkyITvadRgkypkmahOFZIr5h8xOUfIySXjnAnfRJIkO8/iE20mfE/OBkzn8jak+OcsD7k+qUKdTuR8HZJnTs6lyuSY3+vXeWTswEvOlS0YeR+M+WasSVny9oosp2VuKTCnCJFcN0th+u+UMnyNNus8L4lsHfXUjSQa7c2M29FqbyHuQI93arc+1s5RO+VYvV3fn7F0mnd9rJtcuvXRHlt9fXLAFAdq2ffUNgEmAvLlLwJaDZ5G23+3B/ZtJ9LbRDv121tfAz3eH+H2prDd7q1zw/raGrDelFOfeS4j/9xjOMVMYZop43F+Aj+HHtuC6AucgVheN5A7WXx/BdWJcgYytu9KIevUrA2y8foK9vh8EbaY4mvg5UC3vKLurK6ApMRU020qBimFaTv+KPXAUIJB5t7aJ9UA66NdRqproKGV/F+fvIBHG+376lJfPYa6ZJZQPf1GmO3SXuae85lnfTw+LPT+Taw47Q+XQrC8rznCPv4dqMGLloTrHHKWYDhudEsAtIWmpJSV60RXojzWbTDuFZ2KIFOqyo7l/Hs1Y0MdrtNuzgtqRHJ5EIV2iiiF48YoghN8CPWNRe6ZDbvuyw5tx0W5+V8KFCJ7dhK4iJbd676Ut7L9XdBh/PknHo4L/93jeuNUaUlQpz/31NFkb6zQyRcOtyRUByx98XO0Jc8ZECJtJ7wIkPAIESjASBVduyblPNBNKv/qTNksExReEzSwHFMzlWJYPjJheRTLAqQ+RImEEuApi2vcL+8SlstJs35HwIrN3IO+8pGPuk5+x7cQPkVUICAsiT1hy+nMHzDadJ/r3GcsWb+Un1Ieea12VXXIwpxUXaJItXX3J8iqA7Pye2/b3Tv5Op3JRbLORTiAEz77miDwTI5mA0J+ZlI01zH5V/55Rd5zmRd/y6vyoL4FT8IjLBarbQk1yyIoCTRlYMWuk9/py/XytTzvnoVi1xOq/JACyBnlm4Qrz1QVMTZjNy5jJnDt50khiiLfo0gKBtYpAZL/hZSVFpZMAVzPorWTtcf827d2HlfTYX99e9cd020QaZkkmUCdI0z0xBLRA81lZawL9RlUllLy4CPLALJrCJ4wWSIhEl5epWhlgLD0k0e/9MVaCZvw3IPK8qx6/VhXdnOxYNrOGrQJDGPNbi5Ju7FRomwKInTjoJQA9gU2ZaUErMkcosxZrM0jbIBUjcleGwCq1SqCkxEZkJn245cH6gu7gpf0oKZU9KQkxZ8YCHAMzgRRmIERLFqluc4RPmtKcpt/zGTyaIwgabF7aa2JmkzecVL7O0DlNVSuzZJTfCBhxJfReNf7yZoyJiCbR5ZvXKOSYqwEHusv2CbFAAAAmElEQVRBzz4U0VjzOJr2zCHPvdev0HJtHhXDEsZKNoBPtUe/eednt/SrN0vsN222w9qBakk7WuqWcmRC9YJkp2O9+ela6dqLmu2x9ydtafubTulEb2PubxTfX7rsmfNgPOJVT74bKN1A7xRhdRNcG6huYPQFbKd8q7/gdwo6BgrIQK7vF20OpMH/XfvdSeB/4H13sh70nv4PaXuWzacfDQ4AAAAASUVORK5CYII=">
          <a:extLst>
            <a:ext uri="{FF2B5EF4-FFF2-40B4-BE49-F238E27FC236}">
              <a16:creationId xmlns:a16="http://schemas.microsoft.com/office/drawing/2014/main" id="{32F8A928-5E57-450B-9C11-1EDD83FCF067}"/>
            </a:ext>
          </a:extLst>
        </xdr:cNvPr>
        <xdr:cNvSpPr>
          <a:spLocks noChangeAspect="1" noChangeArrowheads="1"/>
        </xdr:cNvSpPr>
      </xdr:nvSpPr>
      <xdr:spPr bwMode="auto">
        <a:xfrm>
          <a:off x="16541750" y="15462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6" name="AutoShape 7" descr="data:image/png;base64,iVBORw0KGgoAAAANSUhEUgAAAG8AAABNCAYAAACooTpdAAAAAXNSR0IArs4c6QAAIABJREFUeF7t3QWMbdX1BvDzKFKKFyhSrEChuDvFtRQoBYqU4k6CBRIgWGhwKxZKCxRo0eJWXArF3d1dizv889v5f5P9DnfmzsA8wrz0Jjczc2TL+tb6lux9zgz76quvvmoG6VM35ff8PWzYsCbf+hrHBuvTaRrt/gerr07t1PN1vp7bYM6z7nvYYIL35ZdfdgVsuM4HGTwCjJLoJwKtj41IANO2fsmiVtoR0e+ggte2to8//rj56KOPmjHHHLP54Q9/2KONgyHUThYcoX3yySfNp59+2ow++uil31FGGWU42bWttL+WUVty3WD6/eKLLwpo+ht11FF7Lmn3P1hADjp4NWXceOONzVlnnVXAm2WWWZqZZ565mWaaaZrxxx9/uMm1BdGeXF/CJbD33nuveeWVV5qnn366efTRR5unnnqqHJtkkklKn9NPP30z9dRTNxNPPHEBtLfPQCgdSB988EHz6quvln4feeSR5p133mnmmGOO8p188snLHMMGgwXYCKPNWFQ07Ywzzmh233335oUXXmjGHXfcZooppmimnHLKZrLJJmsmnXTSZqqppirHxhprrGaiiSYqv//oRz8azl9ksCz4rbfeKsLyk6BefPHF5plnnmleeuml8n355ZebN954o1i7sRjHOOOMU0DUr/Z/8pOf9IzDmHx/+tOfNhNMMEG5vq0oLPjNN99sXnvttfLz3XffLWN44oknSv+Uxvwc+/GPf9xsuOGGzW9/+9vmF7/4RTPaaKP1WOL3Hrz4mQgAeLvsskvz7LPPFqEQTr60cuyxxy5f1gC08cYbrxljjDHKNVGEWMPnn3/efPjhh837779ffvq7/j3+tn1f3e8PfvCDIlB9URi/60+/jqVf8wiQn332WenHl1IA009/G4N+0zdr22yzzZrVV1+9mXHGGXssb0jQZl/ghU4DbNt/dHLus846a7GSBx98sAjsZz/7WRE2K1piiSWa6aabrmj9JZdc0txwww3N66+/3vB3+QQAikKw888/f7PYYosVS2NFlOr+++9v7rjjjua///1vsUqMwFc//vjjRUlqP96OKOv5Omesm2++ebG8GWaYoSjHkKHNbuA5z/egSPQWiqudvN/5pvnmm69ZfvnlmwknnLC56KKLCjAzzTRT0XY+Bo0BigWhRV/+77777mseeuihAgB6BjBQ0KPrn3zyyUK7fC8gtf+f//yntMk/EjyrOvzww0tb2tRWokcKYXzmAXDKQ7GcD3ixPJaeuQ1p2jQRfgUoBMdHEDKfRThAIGwCIBhWxloIj38hUNTGYgQjoVzCYSERlDYFLUAGGlADsPZZuOtZo7+BwbIdQ3WzzTZbaevhhx8uPtT47rzzzqJoPijedQsttFAZt76Mz7hYNMtbY401iuUNqYClbXmnn356s+uuu5aJzzvvvM2SSy5ZNF80yCKAQXMJj+MnNALlg/gaGi2ii7ABxue4htUQECDvvvvuIkAURUEoAOsWXBA+K5Uy/PznPy9RLysUbKDGxx57rHnuuedKX4AR4PgmtUlg5DyLW2SRRQq1CpDMS1vG8cADD5QxCFjWXHPN4Xxef1ORgVrnoKYKbfBOPfXUZrfddisgrbLKKs3SSy9dUoerrrqq+KwFFligjPeee+4pVAY0YBEKUFhPnXpkcqhu2mmnLcKUhrAsoBEqfyjqowjuJ/znn3++KAmaAz4rpiwA1BdFqQVMCdyvHYpCaSgcS9t0003LfI455phCq5hkxx13LNT797//vfnd735XvqLNIW15p512WgEP9S288MIlYEAzrAH1OE6Dgeb84osvXjSekFmb8wGvzsEID1hAIyCCBgi/yEIA//bbb5dzqAwNs6Yk0QGQZeqn7iP9aFP7xua+Sy+9tPnnP/9Z2qM0wKcYqH3uuedubrnllvJdb731eixvSAcsoU3+ALVIXkWQknRaf9ttt5VAAZ0JFAQoIkDnXC8P7JRUJ92o66XAEjledtllJXoEEEFTihVWWKHQdP1JVaSu9uR34KPS0CKArrjiiuboo48u1oeWjdmXsqF9BQlgok0+j3KOFHke2qL5/NCyyy5bJv/vf/+7BAICjgUXXLBoLFq9/vrrm/POO6/QqMoIaxUFEiDQgckqApwIkk+79dZbi+a7L37Sfcsss0wz11xzlaiypnX3A4tVaYO1GycqvOmmm8rvmGDttdcu9GlMhx12WDnub0oIINTseoyCDTbZZJMCXmhzoH5sINePUJ8XyxO1sToWMOeccxZqo8nXXnttoTdBwO9///tynvZKDf7xj38UekWRCc2BydexIl+AsjBK4B6BC5ojUMGDawlyueWWK74wlgVctMe6BCwsR/CCwoHvOsJPtQS4Z599dgHPmKQs0gGRrP61dd1115X23LPWWmsN/YAlFRaTErYDUIjN8lDSlVdeWYKVeeaZp1l33XWblVZaqViX64HLz6BAALM2FOULIED++te/LlGnYwABmCDpmmuuKfSG1lZbbbWeAMI1ol2C1jfAUCS/BwR0zEKNETgoV8AC0ICH1p0XuFBCiqOuKUXBCo6LNpMqDMSSBnrtCLW8ujwW4ZsUuiGkJNQc/jrrrFN8HgGmhsgfsia+jKBpOFB8RJmoa+WVVy4AaZNg99tvvwIgOpRPApg1zD777AXcE088sUS8rCxtGRsrkkZQJErGatGjVADFnnvuuc2hhx5a+pD2rLrqqs1dd91VImfgpyiQPM94tDvSVFgIgV9gXZy56JDGo02Wx+fxHSyHoH1ch0oJzVdUyU/6KJUJ1bfeeuviGyXWxx57bLEq1Enw/NaWW25ZwBBUnHzyyeVnHb0GPFEpq05B27j4aCBecMEFzSGHHFICLHMQTGEPKYi+6vIYqx2pLC95VCJFwjdpFvTLX/6yWN6KK65YwFSnPP/884vVAU4e5jjfk/QhwUeCBz9VbdAioWZVQe6naqIf/ooCoOH2h5KgPT/5UpTJuhZddNHSP8tTMtM+5ZGG+Gk88aWi2y222KJQ7kgFXnKpujBt0nIp4InqfvWrXxUtJ9yskalcoCdJsuP8FmHmQxkIXbuUIcIMuKwq5ylAp/MslH9ErcpygiGRqiDHOf3yeX/6058KeOk/he+kHSMteDQVXYrUWAO/hiIlylIF4PFPAhvUCDyAoUL5oKCARbkeCIPxSSUFVaJVFgpAYwRiqisJWIDHetEmnyb1wQx8N6vvVNscjHH21sZ3FrCgLZOTKgQ8ERrBCBAEHQFPAEBI8id5n+vkcoIC1hUKje+LlfU6ydZemWxTQJFZ3wMgsACobCcoMV6RLEVjeZJ0+aDxs04sYfwiTuN1fKQpTCfa5NQFFiJDaQAqlLRz+nI4INB2+ViWdoThLI2PEmlKjv0t4kxxW5jfqXzWCcS6dgk89cpUSqQdvqwNACJhLJHiNMAuvPDCkrq4jsXyy9oU5LgetQNw4403LqlJvRg7JAvTSdJRy29+85tSfVC+EsqLFIElMGBVBKAaArxYVJZvRJ60+/bbby8UpXzG+ghREMMP9odKgcFaWFtWEaQTFEtgImUBnrHV1mz8Ilj0zSIp0BFHHFFYQITsq2IkN91ggw1GriRdhUWJSvRmwiafpRdC4uNoqgoL4dWr7MBhuXweC2R96BO1skA+kb/hU1VjgJJis2OAELRohzIAS/UERQqWjCMW6BwlisVlHGhTeexf//pXSUn4PJGw8+hWn0pz5klBRyrL4xdqihKKE5rSFH/GGuRTknRUiCIJnM+pF1Czos1SWaF8DVVloZdiABPV+gAHNYskRZxAcI2/LUlJ8vXtXL4olXJpF3UKZESXVhQk+I6xVG3IUymV8eqTogi8LH9lA9KQTdKznkdTJbxyHwLNCgAqBKyqhhokgaoz3nvvvUWYgpykAvxRhM1SWSEKFbFmBQA4BKl9QtOGiDCRI6CE/wQrFaBQKBRY/DA6NlaWi6oBj06zFUNt07VYQnqTIrnzWeqy4EwRtT+kl4SynsdiACSKM3HUZ+ES9aA29UkVFhMXYdJmITvrBKaIk4AAjLbcQ7j8p/KU3/kl/bCSeqNQynLZCiHaVQxQeeFf3SuSpAjApGTuUXNl9cADqMI38FA10JTSuAEKBfhsgBI1C8wEYCPFkhDLAAStV3EnlOOOO64ICNXQ4j/84Q/F8lRW+A/FX8cFIiI9VAk4QhcpstpTTjmlBBKA4+8IK3XGlM8iwFRzhPiErniMli0lWcHwsaYIDFZkHEATVKFOwYjaptyTgji27bbblpTBceNBqXxeNiANacurC9MpJme5hA+h7QEv63k0WGAgCBD9oS6aTeMJk/WiUwDzmYIQQQNBsWhFbNTpUwcj/KwPJdAnywaeIEMUCXzFAj+zSsBKAc3q1TaVx/g2lillYGEsmi/kI5Okpzw2UoFn0vwPDTVZ/i61TY4enSlfZY3NeV9BDevl/4CpDfkhfwYUP92D2lgSEKUb6I3v0TZgfAQZwLWqwH9l5V4ZDNVpT5VH/oYa9SWIkvZIDzIOCuNaY6JY/HBdHhuSqwp1gty2vHpjbXYZ03R+hkXSZILjuwBA0EAWWVrXkzIAhNWwwKzDif4IGNXxmYBBt+gV1fKngqVsiecztWPTEDqkVGhavgY0oPjpfmOWigi+jjzyyDKG7OHMin72xgz58lg38LK9HS0CKdYoN7JVnGWlWq8t1xFY6pwErr4ZzUaN8kP3qXJY8rGkxMeJKpXcWLTghHUCl2KgwmxjR4GUgb9Dg3UxWzus86STTmr+/Oc/FyZAh9kuz/9lp9uQL0z3Bh5N57MS7gv1aTQL8RWsbL/99iWHIpjsMdEezc5Os6OOOqoAIHplsUAUPISKDzjggGIlIk7VG1anciP5BzolEKHKEQnb6r3aqiAqqw91bib9sPKeLYvGYx6CL0m95F9bFGzIg1dPvKZN2so3EbiQXFDACgnBCgIr4J9YCQCB0X5+wTXZvsCqVG1YlLZ9+LC//vWvxUrUI1mdQjFwQoGUAA2jS+NZaqmlCkXyvXVJjEIJZiiKYEV7xg3gbBmkOOZ7zjnnFL83pGmzLmsRhAXMPfbYo4TeqFBQoMaJplAbQagV8kHAdB0w5VZ8VfZbxgq1kcVZAUP9VJHAAbgix8svv7wEJYCRd6HIeqsfIACjXUqSEpr2UTlrk/9pi1XxlXyi5FsFR1DkWhUhSmEDbsAbsoux9R5Igrn55ptLPoemWAU6VHVnWVdffXWxOIIV0amKsAj04zr5EzpkHdkLQiGyIpCHR1gMpUBl/J9+gahYDVznskKR3dHOo+ysDSYA8TPP3/FzIkvt8KcKCMYklXFcGqG44HpRqLkYr93TymNo2riz6tFppePbHhvU9by6skHItFu1/S9/+UsBEmXxVb5Ay2PPBC8QAF4WaF2b3WL1korfHWcxItU8X5eHJlkr+nIOWHxctrsHPP2yPsBkS30oMz442y2SQmAIrBA/bfyiYbmqPNR8uYQddtih+FpUnnEPiSWhgBe/RzAohw9CoYIUQuGnhPtAoO1olJXkmTkCT+5Ua2celARYKv8sT2ifhdM8eEl4qXVSDNaXjULdNB4QrB8j8K15elcbFDLb8Y1RPdTYk+6gasFPvcFpSIAX7c3ACUEoTTPVISXRfBuNB4BJ0WxlMMEHIQATLQkU+Bd0GqFrD2hoTLCQVILlsjy+UwWFRWR1wu/ZXBS/Z0yixKwb1oLO83eUK3ta9Kld5TzpCABzL0U0flSJWs0hm5NCmUMGvABYD5iwUJeSFvpUwsozbQRreYXw/Q4IQQDhAx2NZn2OYIGOGm1XoOFAYN38WJ4vt3qA/rJpyXVoNrvQUF92SKftjDulL4CYA/ABlW31FCsPUvKB/LfknjIBLp86eBtS4LVpKXQa2iE4yz5ohyD5IsJ3HS0HoC+rQ0t+hva0TcAARmm+ApU8H47ufFAmwQt4WAQfmOcAtSlh9xN4hEsp3Kt/pTc0LLKlGMaVwCgBVp5VwALGmnSlHXEPmYClN1/SnhALIDSRGuBYJUHFV9Zb6lIq42f8zmf6Heh5+pUFZKMQ0ESsoj/07JwCgDYFF47l/SyskbWiuTwI42eCjbwsALjAZ9GiSOC6L08w1bTblsGIsrqiFIP5BqRugcA3OZ9nwrPhtn7vSl7rwTJTQssDk5SDgFEsAAkdWBG+31mRa/KWCNYFyChPf8c7IlfL+xrD9xa8vrQ5E2IZeVASkCwYFStm5yU6ec4PDfKreWVHLZROwq83B3f6vb/Ajsjrvtfgtem2N0Aj3LxcIKvq/GJ2i3Xyw/FHffmpTn2OSCocCNi9gtcfzW874/7e022AdVG6topOQu50rFv7vQGZ472B823psb/315be15i6gtdNeDWAncDr74C7CbxbO3kjkgDI5OVfLG+gn279tFOB9vz7ssr+KHddlelm9b2CJ7LLhh5+gjPXcMpHcfJZkMykRJIiOtRFoKJAQtSGYEAbeSVUUoO8siqF4RxP+J08K4uv+hJU5PVT7he0yB3VJAUjkn4hvBRDf3lFVuqN+sgjzdpNVcV1xp2NvPrIGmQUJPMynwRU7stSluAqbWaZiSylQ37mAdG8Zy1rm3krRbbjm5dv5Pa1SPbLL78sL0utNYawVM7lYiahwu+rIbmSXV8SX2UtP03QhIT+8ieVkdQRgZ6KiHKTayW6qvUmY01MrVP4DQD96jNLR8ZGQCozqvwCEW0GWD7N9gWFb+cJUOJsbCoh6qXyPRGnNvNsujlKObQrhSAwxWYBjnRD4VzkanxWD8xTRGttT3CksGAJSztW+aUYKjIAkaZo03zlmdpxT9KdPLeRxV8BlkDL/CX6UTBtGQ9FND59+dlDpV988cVXNXBAIHhPxChnEZLtCVa6CSmPOtkToiTkJ4GZsC16viZpYiZE2NpQEbHUYwKK1dblsmnHo8BWskWLBx54YJno3nvvXa73oZG2ONjow5psTNImwVMA4KtfquBkd5ifxmJhVmlL+7ZaKDADEIOwUut63l2GKVRVrCdKzC3qUkI54v7771/qmwC1cUq/KioWeqUi1vsoiMI1JXS/6o5VB5ZnXRMolCNvcXJ9XhhE6e0+yxNTlDVvMzQer0MBmuN1GjOsBg+ItMRaG5BoEA0mKBpoqxvNMxmCzXPbwFM1Ofjgg4sF0BSbftxDuCajDYOlENpnMSwQYFazaTcq04Yx6ENlJOARgL2etjysv/76RWEsNfmadN5IBBxVfZO0ZQJLyOUokgK2MRMqhTA/NdTsRMMsFIOQgGpOrHjfffctNKh/FAdoSmh8xm1u5kQJ/K4N51gdJvnb3/5WFGfnnXcu7EW5KTAZkw9W0xdKtWbomE1XGMjWw6222qpvy0sJi7ba4sZiaCjHTyvwuOe90aIlHouTLJJG8wkEYVESeOjAHkjamj0ohIXr7cLKNgbA0FATYsFWvO1BAeqee+5ZLMHH2KxW28RrMhQD9RgrIZgkimRhFEcibpzYAGh8oHERSl4wwIIpDqpVQzUOjGOerIRycBGA32677YpynHnmmWXNzr15yJIcPFxi/pjBdQB1D6WyfcKqCnlss802xRKNhWJhE/KhIMZLIfwOSOOxt9RuAHJhWJQqlFpcHcujpegyjzIZBP8AGOdYmwZteM3WAFaF43G/yRKw+2m6CdAmQkOBFCFRXCrytFPSbCIoFJ2wZpMCXnYdc9aAokC0mw/INj7+DECsTR/uTdlKG+qeFIByEI4va0CF2XEGPMfzDk2rBsZtrlYRBEGsiNApB/pHlebI6snNArPzeX+LuW+00UblnDEDL3tO/dSmeEIswDjyMI1zLJQysWJ/YwlPDGebxnA+7/PPPy/gQZUmmoiBERBeh7jKvi8/gTJ8Oc/sskIVKInWm6DOWUPefQlgAiTQrJKjY4LWFuVwH3/BF/i6zj3aRrEE4RrjzDu9jFvlhGYCD5h+5jkHgsYC2qA0FJBvZJn8tznwexQgdUp+zvXadI48KFnezisIMR6KCngyY4157ZbjfB/lME7zAxY/SVGzhqk/VgsgVmYMfkf56NPKC+UhE2uEziVyHS5gyR95ptvfJpDtBynQZl0tYXao1vWxkKQCWS/LswJJMxLiJ8XQBqXIira/661/7quvrYvF2X+Z9bM8c557MgfjS5vAdz4v8M7+Uccy9uRXgKYMeZ0x7a9TI66gfj9aKD6hfh3Fk0f96pCsMbomKyL6r5+vd4+xONap5josqUI72QwwASobS3OdxlJ917mJZIEyk6gHWINSP9TfBtO5tBWq1VcGn9ShLTh9JR8yjpwPEGkj90dZ6mpOclfX8H/WHrEQ94Gu2++/zrwjq3oudU6WaL6eWxRMn+4LHdZFgm6Vlo5JeiZscHwBukF5tdkKUlCWL0rlwCPACAiV8juoQrTG/xEGRx6qNnjXZd+kSMw19eq5vlzDPzie1y1mLU4bqA1dJRRPcToCyJIO62EBKBi1m2tYgz/kh3xQlmCIIiRN6qGr/3/hKipErXnzoJ/ozVyMNdYNtDySnaAojJS38cYVBLzat7WT855x1EtCdTnGpLNKbaOroILj5i/wOLD4Be9PEX16ksffJs9XGTAfKDoUAACFg+cn3J92cL3Ax73usztL29oBWt7oLm/UvzRCUASA7BbTBuAEChTMef3kfdTmwY8SEB8IaAopjHevY3mFv1yMgEW9xsLnePJHkMPXJc8Cmuha7ic+MB8Ua258rZTEvWRK2WwD0R9wKVLG5Fp7Sx2rKXzA4AXRoE9AHPI+++xThAEkDpVl/PGPfyzUJGw/4YQTSqTn+TmAmaQIVKoQMIXSHsgXfrNEg85DjdmmwCJZg6BA7pcnhDwXx2oFGYIhFi73EREDVzWDMFhVXn2sTdsTAIo9PA4mmRZFyhMJB0CiPuDUr84iaDkdIFgQYCTLihKE7EPBvBFJfwoKqJUlegMTRhDmJ9+ktFIG4LpWpE1BRNAUjFL6GdcS/9sNwD6XhAIeoHQEPGG5wXnowuSEskJh5S5REd8APJMWrXrShlADnnYEFgACfja/shigsAr3iMTQmEjMKzREgf5mMYCxNV4VBXCiTGMSoaJDHwICrkgQ1RKeLyEDz5iMW2rg9VbAY52Sc4UElhUaFnFqy2uyHDNO4FEqgAU891Bk7CDtoTyulc9hLr/vtddeRQkpG8VLET3BYSw7ANaxSJs++wRPByzvoIMOKuDstNNOpRRF4Mcff3zPw4R+F+7TTBSY+hzLM9DU++xkBgKg+EIDJATWxBodY40+tJE/JTiTR6EUxf3GxMLzjmnWQ/D6VVhgaUJ2SiBkZ82E514WjS0ojsoH8FkexXPewyTYwX0UDBsI2/WPOuWN2aKvhEhx5Hn6SrnNGPhJYFEqFidvkzI4TunMU2WHsnqxHYV2rbbJogatt5WKPsHTIO24+OKLC3h5iFFjuJsVoiX+DvfzQbSf9riX9kswXUu4fJGvgaeYTeOAgEZNWpFXsJDHk/XF4rTFH5kga3GNion7WVbyzLw53njzlgj+l/AxAVAID2tIoAVi2Q0NPJZHuQiZIPlECsTCtANACsnCzVtQQy4E7j7joOAsnsK4X0lP0dnc9WfcaNK1lJ2/dY6s8wqv7OL+RpZX72kkyITvadRgkypkmahOFZIr5h8xOUfIySXjnAnfRJIkO8/iE20mfE/OBkzn8jak+OcsD7k+qUKdTuR8HZJnTs6lyuSY3+vXeWTswEvOlS0YeR+M+WasSVny9oosp2VuKTCnCJFcN0th+u+UMnyNNus8L4lsHfXUjSQa7c2M29FqbyHuQI93arc+1s5RO+VYvV3fn7F0mnd9rJtcuvXRHlt9fXLAFAdq2ffUNgEmAvLlLwJaDZ5G23+3B/ZtJ9LbRDv121tfAz3eH+H2prDd7q1zw/raGrDelFOfeS4j/9xjOMVMYZop43F+Aj+HHtuC6AucgVheN5A7WXx/BdWJcgYytu9KIevUrA2y8foK9vh8EbaY4mvg5UC3vKLurK6ApMRU020qBimFaTv+KPXAUIJB5t7aJ9UA66NdRqproKGV/F+fvIBHG+376lJfPYa6ZJZQPf1GmO3SXuae85lnfTw+LPT+Taw47Q+XQrC8rznCPv4dqMGLloTrHHKWYDhudEsAtIWmpJSV60RXojzWbTDuFZ2KIFOqyo7l/Hs1Y0MdrtNuzgtqRHJ5EIV2iiiF48YoghN8CPWNRe6ZDbvuyw5tx0W5+V8KFCJ7dhK4iJbd676Ut7L9XdBh/PknHo4L/93jeuNUaUlQpz/31NFkb6zQyRcOtyRUByx98XO0Jc8ZECJtJ7wIkPAIESjASBVduyblPNBNKv/qTNksExReEzSwHFMzlWJYPjJheRTLAqQ+RImEEuApi2vcL+8SlstJs35HwIrN3IO+8pGPuk5+x7cQPkVUICAsiT1hy+nMHzDadJ/r3GcsWb+Un1Ieea12VXXIwpxUXaJItXX3J8iqA7Pye2/b3Tv5Op3JRbLORTiAEz77miDwTI5mA0J+ZlI01zH5V/55Rd5zmRd/y6vyoL4FT8IjLBarbQk1yyIoCTRlYMWuk9/py/XytTzvnoVi1xOq/JACyBnlm4Qrz1QVMTZjNy5jJnDt50khiiLfo0gKBtYpAZL/hZSVFpZMAVzPorWTtcf827d2HlfTYX99e9cd020QaZkkmUCdI0z0xBLRA81lZawL9RlUllLy4CPLALJrCJ4wWSIhEl5epWhlgLD0k0e/9MVaCZvw3IPK8qx6/VhXdnOxYNrOGrQJDGPNbi5Ju7FRomwKInTjoJQA9gU2ZaUErMkcosxZrM0jbIBUjcleGwCq1SqCkxEZkJn245cH6gu7gpf0oKZU9KQkxZ8YCHAMzgRRmIERLFqluc4RPmtKcpt/zGTyaIwgabF7aa2JmkzecVL7O0DlNVSuzZJTfCBhxJfReNf7yZoyJiCbR5ZvXKOSYqwEHusv2CbFAAAAmElEQVRBzz4U0VjzOJr2zCHPvdev0HJtHhXDEsZKNoBPtUe/eednt/SrN0vsN222w9qBakk7WuqWcmRC9YJkp2O9+ela6dqLmu2x9ydtafubTulEb2PubxTfX7rsmfNgPOJVT74bKN1A7xRhdRNcG6huYPQFbKd8q7/gdwo6BgrIQK7vF20OpMH/XfvdSeB/4H13sh70nv4PaXuWzacfDQ4AAAAASUVORK5CYII=">
          <a:extLst>
            <a:ext uri="{FF2B5EF4-FFF2-40B4-BE49-F238E27FC236}">
              <a16:creationId xmlns:a16="http://schemas.microsoft.com/office/drawing/2014/main" id="{FDD9E511-01B4-4D7D-B660-C771E90C2B0E}"/>
            </a:ext>
          </a:extLst>
        </xdr:cNvPr>
        <xdr:cNvSpPr>
          <a:spLocks noChangeAspect="1" noChangeArrowheads="1"/>
        </xdr:cNvSpPr>
      </xdr:nvSpPr>
      <xdr:spPr bwMode="auto">
        <a:xfrm>
          <a:off x="16541750" y="847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7" name="AutoShape 7" descr="data:image/png;base64,iVBORw0KGgoAAAANSUhEUgAAAG8AAABNCAYAAACooTpdAAAAAXNSR0IArs4c6QAAIABJREFUeF7t3QWMbdX1BvDzKFKKFyhSrEChuDvFtRQoBYqU4k6CBRIgWGhwKxZKCxRo0eJWXArF3d1dizv889v5f5P9DnfmzsA8wrz0Jjczc2TL+tb6lux9zgz76quvvmoG6VM35ff8PWzYsCbf+hrHBuvTaRrt/gerr07t1PN1vp7bYM6z7nvYYIL35ZdfdgVsuM4HGTwCjJLoJwKtj41IANO2fsmiVtoR0e+ggte2to8//rj56KOPmjHHHLP54Q9/2KONgyHUThYcoX3yySfNp59+2ow++uil31FGGWU42bWttL+WUVty3WD6/eKLLwpo+ht11FF7Lmn3P1hADjp4NWXceOONzVlnnVXAm2WWWZqZZ565mWaaaZrxxx9/uMm1BdGeXF/CJbD33nuveeWVV5qnn366efTRR5unnnqqHJtkkklKn9NPP30z9dRTNxNPPHEBtLfPQCgdSB988EHz6quvln4feeSR5p133mnmmGOO8p188snLHMMGgwXYCKPNWFQ07Ywzzmh233335oUXXmjGHXfcZooppmimnHLKZrLJJmsmnXTSZqqppirHxhprrGaiiSYqv//oRz8azl9ksCz4rbfeKsLyk6BefPHF5plnnmleeuml8n355ZebN954o1i7sRjHOOOMU0DUr/Z/8pOf9IzDmHx/+tOfNhNMMEG5vq0oLPjNN99sXnvttfLz3XffLWN44oknSv+Uxvwc+/GPf9xsuOGGzW9/+9vmF7/4RTPaaKP1WOL3Hrz4mQgAeLvsskvz7LPPFqEQTr60cuyxxy5f1gC08cYbrxljjDHKNVGEWMPnn3/efPjhh837779ffvq7/j3+tn1f3e8PfvCDIlB9URi/60+/jqVf8wiQn332WenHl1IA009/G4N+0zdr22yzzZrVV1+9mXHGGXssb0jQZl/ghU4DbNt/dHLus846a7GSBx98sAjsZz/7WRE2K1piiSWa6aabrmj9JZdc0txwww3N66+/3vB3+QQAikKw888/f7PYYosVS2NFlOr+++9v7rjjjua///1vsUqMwFc//vjjRUlqP96OKOv5Omesm2++ebG8GWaYoSjHkKHNbuA5z/egSPQWiqudvN/5pvnmm69ZfvnlmwknnLC56KKLCjAzzTRT0XY+Bo0BigWhRV/+77777mseeuihAgB6BjBQ0KPrn3zyyUK7fC8gtf+f//yntMk/EjyrOvzww0tb2tRWokcKYXzmAXDKQ7GcD3ixPJaeuQ1p2jQRfgUoBMdHEDKfRThAIGwCIBhWxloIj38hUNTGYgQjoVzCYSERlDYFLUAGGlADsPZZuOtZo7+BwbIdQ3WzzTZbaevhhx8uPtT47rzzzqJoPijedQsttFAZt76Mz7hYNMtbY401iuUNqYClbXmnn356s+uuu5aJzzvvvM2SSy5ZNF80yCKAQXMJj+MnNALlg/gaGi2ii7ABxue4htUQECDvvvvuIkAURUEoAOsWXBA+K5Uy/PznPy9RLysUbKDGxx57rHnuuedKX4AR4PgmtUlg5DyLW2SRRQq1CpDMS1vG8cADD5QxCFjWXHPN4Xxef1ORgVrnoKYKbfBOPfXUZrfddisgrbLKKs3SSy9dUoerrrqq+KwFFligjPeee+4pVAY0YBEKUFhPnXpkcqhu2mmnLcKUhrAsoBEqfyjqowjuJ/znn3++KAmaAz4rpiwA1BdFqQVMCdyvHYpCaSgcS9t0003LfI455phCq5hkxx13LNT797//vfnd735XvqLNIW15p512WgEP9S288MIlYEAzrAH1OE6Dgeb84osvXjSekFmb8wGvzsEID1hAIyCCBgi/yEIA//bbb5dzqAwNs6Yk0QGQZeqn7iP9aFP7xua+Sy+9tPnnP/9Z2qM0wKcYqH3uuedubrnllvJdb731eixvSAcsoU3+ALVIXkWQknRaf9ttt5VAAZ0JFAQoIkDnXC8P7JRUJ92o66XAEjledtllJXoEEEFTihVWWKHQdP1JVaSu9uR34KPS0CKArrjiiuboo48u1oeWjdmXsqF9BQlgok0+j3KOFHke2qL5/NCyyy5bJv/vf/+7BAICjgUXXLBoLFq9/vrrm/POO6/QqMoIaxUFEiDQgckqApwIkk+79dZbi+a7L37Sfcsss0wz11xzlaiypnX3A4tVaYO1GycqvOmmm8rvmGDttdcu9GlMhx12WDnub0oIINTseoyCDTbZZJMCXmhzoH5sINePUJ8XyxO1sToWMOeccxZqo8nXXnttoTdBwO9///tynvZKDf7xj38UekWRCc2BydexIl+AsjBK4B6BC5ojUMGDawlyueWWK74wlgVctMe6BCwsR/CCwoHvOsJPtQS4Z599dgHPmKQs0gGRrP61dd1115X23LPWWmsN/YAlFRaTErYDUIjN8lDSlVdeWYKVeeaZp1l33XWblVZaqViX64HLz6BAALM2FOULIED++te/LlGnYwABmCDpmmuuKfSG1lZbbbWeAMI1ol2C1jfAUCS/BwR0zEKNETgoV8AC0ICH1p0XuFBCiqOuKUXBCo6LNpMqDMSSBnrtCLW8ujwW4ZsUuiGkJNQc/jrrrFN8HgGmhsgfsia+jKBpOFB8RJmoa+WVVy4AaZNg99tvvwIgOpRPApg1zD777AXcE088sUS8rCxtGRsrkkZQJErGatGjVADFnnvuuc2hhx5a+pD2rLrqqs1dd91VImfgpyiQPM94tDvSVFgIgV9gXZy56JDGo02Wx+fxHSyHoH1ch0oJzVdUyU/6KJUJ1bfeeuviGyXWxx57bLEq1Enw/NaWW25ZwBBUnHzyyeVnHb0GPFEpq05B27j4aCBecMEFzSGHHFICLHMQTGEPKYi+6vIYqx2pLC95VCJFwjdpFvTLX/6yWN6KK65YwFSnPP/884vVAU4e5jjfk/QhwUeCBz9VbdAioWZVQe6naqIf/ooCoOH2h5KgPT/5UpTJuhZddNHSP8tTMtM+5ZGG+Gk88aWi2y222KJQ7kgFXnKpujBt0nIp4InqfvWrXxUtJ9yskalcoCdJsuP8FmHmQxkIXbuUIcIMuKwq5ylAp/MslH9ErcpygiGRqiDHOf3yeX/6058KeOk/he+kHSMteDQVXYrUWAO/hiIlylIF4PFPAhvUCDyAoUL5oKCARbkeCIPxSSUFVaJVFgpAYwRiqisJWIDHetEmnyb1wQx8N6vvVNscjHH21sZ3FrCgLZOTKgQ8ERrBCBAEHQFPAEBI8id5n+vkcoIC1hUKje+LlfU6ydZemWxTQJFZ3wMgsACobCcoMV6RLEVjeZJ0+aDxs04sYfwiTuN1fKQpTCfa5NQFFiJDaQAqlLRz+nI4INB2+ViWdoThLI2PEmlKjv0t4kxxW5jfqXzWCcS6dgk89cpUSqQdvqwNACJhLJHiNMAuvPDCkrq4jsXyy9oU5LgetQNw4403LqlJvRg7JAvTSdJRy29+85tSfVC+EsqLFIElMGBVBKAaArxYVJZvRJ60+/bbby8UpXzG+ghREMMP9odKgcFaWFtWEaQTFEtgImUBnrHV1mz8Ilj0zSIp0BFHHFFYQITsq2IkN91ggw1GriRdhUWJSvRmwiafpRdC4uNoqgoL4dWr7MBhuXweC2R96BO1skA+kb/hU1VjgJJis2OAELRohzIAS/UERQqWjCMW6BwlisVlHGhTeexf//pXSUn4PJGw8+hWn0pz5klBRyrL4xdqihKKE5rSFH/GGuRTknRUiCIJnM+pF1Czos1SWaF8DVVloZdiABPV+gAHNYskRZxAcI2/LUlJ8vXtXL4olXJpF3UKZESXVhQk+I6xVG3IUymV8eqTogi8LH9lA9KQTdKznkdTJbxyHwLNCgAqBKyqhhokgaoz3nvvvUWYgpykAvxRhM1SWSEKFbFmBQA4BKl9QtOGiDCRI6CE/wQrFaBQKBRY/DA6NlaWi6oBj06zFUNt07VYQnqTIrnzWeqy4EwRtT+kl4SynsdiACSKM3HUZ+ES9aA29UkVFhMXYdJmITvrBKaIk4AAjLbcQ7j8p/KU3/kl/bCSeqNQynLZCiHaVQxQeeFf3SuSpAjApGTuUXNl9cADqMI38FA10JTSuAEKBfhsgBI1C8wEYCPFkhDLAAStV3EnlOOOO64ICNXQ4j/84Q/F8lRW+A/FX8cFIiI9VAk4QhcpstpTTjmlBBKA4+8IK3XGlM8iwFRzhPiErniMli0lWcHwsaYIDFZkHEATVKFOwYjaptyTgji27bbblpTBceNBqXxeNiANacurC9MpJme5hA+h7QEv63k0WGAgCBD9oS6aTeMJk/WiUwDzmYIQQQNBsWhFbNTpUwcj/KwPJdAnywaeIEMUCXzFAj+zSsBKAc3q1TaVx/g2lillYGEsmi/kI5Okpzw2UoFn0vwPDTVZ/i61TY4enSlfZY3NeV9BDevl/4CpDfkhfwYUP92D2lgSEKUb6I3v0TZgfAQZwLWqwH9l5V4ZDNVpT5VH/oYa9SWIkvZIDzIOCuNaY6JY/HBdHhuSqwp1gty2vHpjbXYZ03R+hkXSZILjuwBA0EAWWVrXkzIAhNWwwKzDif4IGNXxmYBBt+gV1fKngqVsiecztWPTEDqkVGhavgY0oPjpfmOWigi+jjzyyDKG7OHMin72xgz58lg38LK9HS0CKdYoN7JVnGWlWq8t1xFY6pwErr4ZzUaN8kP3qXJY8rGkxMeJKpXcWLTghHUCl2KgwmxjR4GUgb9Dg3UxWzus86STTmr+/Oc/FyZAh9kuz/9lp9uQL0z3Bh5N57MS7gv1aTQL8RWsbL/99iWHIpjsMdEezc5Os6OOOqoAIHplsUAUPISKDzjggGIlIk7VG1anciP5BzolEKHKEQnb6r3aqiAqqw91bib9sPKeLYvGYx6CL0m95F9bFGzIg1dPvKZN2so3EbiQXFDACgnBCgIr4J9YCQCB0X5+wTXZvsCqVG1YlLZ9+LC//vWvxUrUI1mdQjFwQoGUAA2jS+NZaqmlCkXyvXVJjEIJZiiKYEV7xg3gbBmkOOZ7zjnnFL83pGmzLmsRhAXMPfbYo4TeqFBQoMaJplAbQagV8kHAdB0w5VZ8VfZbxgq1kcVZAUP9VJHAAbgix8svv7wEJYCRd6HIeqsfIACjXUqSEpr2UTlrk/9pi1XxlXyi5FsFR1DkWhUhSmEDbsAbsoux9R5Igrn55ptLPoemWAU6VHVnWVdffXWxOIIV0amKsAj04zr5EzpkHdkLQiGyIpCHR1gMpUBl/J9+gahYDVznskKR3dHOo+ysDSYA8TPP3/FzIkvt8KcKCMYklXFcGqG44HpRqLkYr93TymNo2riz6tFppePbHhvU9by6skHItFu1/S9/+UsBEmXxVb5Ay2PPBC8QAF4WaF2b3WL1korfHWcxItU8X5eHJlkr+nIOWHxctrsHPP2yPsBkS30oMz442y2SQmAIrBA/bfyiYbmqPNR8uYQddtih+FpUnnEPiSWhgBe/RzAohw9CoYIUQuGnhPtAoO1olJXkmTkCT+5Ua2celARYKv8sT2ifhdM8eEl4qXVSDNaXjULdNB4QrB8j8K15elcbFDLb8Y1RPdTYk+6gasFPvcFpSIAX7c3ACUEoTTPVISXRfBuNB4BJ0WxlMMEHIQATLQkU+Bd0GqFrD2hoTLCQVILlsjy+UwWFRWR1wu/ZXBS/Z0yixKwb1oLO83eUK3ta9Kld5TzpCABzL0U0flSJWs0hm5NCmUMGvABYD5iwUJeSFvpUwsozbQRreYXw/Q4IQQDhAx2NZn2OYIGOGm1XoOFAYN38WJ4vt3qA/rJpyXVoNrvQUF92SKftjDulL4CYA/ABlW31FCsPUvKB/LfknjIBLp86eBtS4LVpKXQa2iE4yz5ohyD5IsJ3HS0HoC+rQ0t+hva0TcAARmm+ApU8H47ufFAmwQt4WAQfmOcAtSlh9xN4hEsp3Kt/pTc0LLKlGMaVwCgBVp5VwALGmnSlHXEPmYClN1/SnhALIDSRGuBYJUHFV9Zb6lIq42f8zmf6Heh5+pUFZKMQ0ESsoj/07JwCgDYFF47l/SyskbWiuTwI42eCjbwsALjAZ9GiSOC6L08w1bTblsGIsrqiFIP5BqRugcA3OZ9nwrPhtn7vSl7rwTJTQssDk5SDgFEsAAkdWBG+31mRa/KWCNYFyChPf8c7IlfL+xrD9xa8vrQ5E2IZeVASkCwYFStm5yU6ec4PDfKreWVHLZROwq83B3f6vb/Ajsjrvtfgtem2N0Aj3LxcIKvq/GJ2i3Xyw/FHffmpTn2OSCocCNi9gtcfzW874/7e022AdVG6topOQu50rFv7vQGZ472B823psb/315be15i6gtdNeDWAncDr74C7CbxbO3kjkgDI5OVfLG+gn279tFOB9vz7ssr+KHddlelm9b2CJ7LLhh5+gjPXcMpHcfJZkMykRJIiOtRFoKJAQtSGYEAbeSVUUoO8siqF4RxP+J08K4uv+hJU5PVT7he0yB3VJAUjkn4hvBRDf3lFVuqN+sgjzdpNVcV1xp2NvPrIGmQUJPMynwRU7stSluAqbWaZiSylQ37mAdG8Zy1rm3krRbbjm5dv5Pa1SPbLL78sL0utNYawVM7lYiahwu+rIbmSXV8SX2UtP03QhIT+8ieVkdQRgZ6KiHKTayW6qvUmY01MrVP4DQD96jNLR8ZGQCozqvwCEW0GWD7N9gWFb+cJUOJsbCoh6qXyPRGnNvNsujlKObQrhSAwxWYBjnRD4VzkanxWD8xTRGttT3CksGAJSztW+aUYKjIAkaZo03zlmdpxT9KdPLeRxV8BlkDL/CX6UTBtGQ9FND59+dlDpV988cVXNXBAIHhPxChnEZLtCVa6CSmPOtkToiTkJ4GZsC16viZpYiZE2NpQEbHUYwKK1dblsmnHo8BWskWLBx54YJno3nvvXa73oZG2ONjow5psTNImwVMA4KtfquBkd5ifxmJhVmlL+7ZaKDADEIOwUut63l2GKVRVrCdKzC3qUkI54v7771/qmwC1cUq/KioWeqUi1vsoiMI1JXS/6o5VB5ZnXRMolCNvcXJ9XhhE6e0+yxNTlDVvMzQer0MBmuN1GjOsBg+ItMRaG5BoEA0mKBpoqxvNMxmCzXPbwFM1Ofjgg4sF0BSbftxDuCajDYOlENpnMSwQYFazaTcq04Yx6ENlJOARgL2etjysv/76RWEsNfmadN5IBBxVfZO0ZQJLyOUokgK2MRMqhTA/NdTsRMMsFIOQgGpOrHjfffctNKh/FAdoSmh8xm1u5kQJ/K4N51gdJvnb3/5WFGfnnXcu7EW5KTAZkw9W0xdKtWbomE1XGMjWw6222qpvy0sJi7ba4sZiaCjHTyvwuOe90aIlHouTLJJG8wkEYVESeOjAHkjamj0ohIXr7cLKNgbA0FATYsFWvO1BAeqee+5ZLMHH2KxW28RrMhQD9RgrIZgkimRhFEcibpzYAGh8oHERSl4wwIIpDqpVQzUOjGOerIRycBGA32677YpynHnmmWXNzr15yJIcPFxi/pjBdQB1D6WyfcKqCnlss802xRKNhWJhE/KhIMZLIfwOSOOxt9RuAHJhWJQqlFpcHcujpegyjzIZBP8AGOdYmwZteM3WAFaF43G/yRKw+2m6CdAmQkOBFCFRXCrytFPSbCIoFJ2wZpMCXnYdc9aAokC0mw/INj7+DECsTR/uTdlKG+qeFIByEI4va0CF2XEGPMfzDk2rBsZtrlYRBEGsiNApB/pHlebI6snNArPzeX+LuW+00UblnDEDL3tO/dSmeEIswDjyMI1zLJQysWJ/YwlPDGebxnA+7/PPPy/gQZUmmoiBERBeh7jKvi8/gTJ8Oc/sskIVKInWm6DOWUPefQlgAiTQrJKjY4LWFuVwH3/BF/i6zj3aRrEE4RrjzDu9jFvlhGYCD5h+5jkHgsYC2qA0FJBvZJn8tznwexQgdUp+zvXadI48KFnezisIMR6KCngyY4157ZbjfB/lME7zAxY/SVGzhqk/VgsgVmYMfkf56NPKC+UhE2uEziVyHS5gyR95ptvfJpDtBynQZl0tYXao1vWxkKQCWS/LswJJMxLiJ8XQBqXIira/661/7quvrYvF2X+Z9bM8c557MgfjS5vAdz4v8M7+Uccy9uRXgKYMeZ0x7a9TI66gfj9aKD6hfh3Fk0f96pCsMbomKyL6r5+vd4+xONap5josqUI72QwwASobS3OdxlJ917mJZIEyk6gHWINSP9TfBtO5tBWq1VcGn9ShLTh9JR8yjpwPEGkj90dZ6mpOclfX8H/WHrEQ94Gu2++/zrwjq3oudU6WaL6eWxRMn+4LHdZFgm6Vlo5JeiZscHwBukF5tdkKUlCWL0rlwCPACAiV8juoQrTG/xEGRx6qNnjXZd+kSMw19eq5vlzDPzie1y1mLU4bqA1dJRRPcToCyJIO62EBKBi1m2tYgz/kh3xQlmCIIiRN6qGr/3/hKipErXnzoJ/ozVyMNdYNtDySnaAojJS38cYVBLzat7WT855x1EtCdTnGpLNKbaOroILj5i/wOLD4Be9PEX16ksffJs9XGTAfKDoUAACFg+cn3J92cL3Ax73usztL29oBWt7oLm/UvzRCUASA7BbTBuAEChTMef3kfdTmwY8SEB8IaAopjHevY3mFv1yMgEW9xsLnePJHkMPXJc8Cmuha7ic+MB8Ua258rZTEvWRK2WwD0R9wKVLG5Fp7Sx2rKXzA4AXRoE9AHPI+++xThAEkDpVl/PGPfyzUJGw/4YQTSqTn+TmAmaQIVKoQMIXSHsgXfrNEg85DjdmmwCJZg6BA7pcnhDwXx2oFGYIhFi73EREDVzWDMFhVXn2sTdsTAIo9PA4mmRZFyhMJB0CiPuDUr84iaDkdIFgQYCTLihKE7EPBvBFJfwoKqJUlegMTRhDmJ9+ktFIG4LpWpE1BRNAUjFL6GdcS/9sNwD6XhAIeoHQEPGG5wXnowuSEskJh5S5REd8APJMWrXrShlADnnYEFgACfja/shigsAr3iMTQmEjMKzREgf5mMYCxNV4VBXCiTGMSoaJDHwICrkgQ1RKeLyEDz5iMW2rg9VbAY52Sc4UElhUaFnFqy2uyHDNO4FEqgAU891Bk7CDtoTyulc9hLr/vtddeRQkpG8VLET3BYSw7ANaxSJs++wRPByzvoIMOKuDstNNOpRRF4Mcff3zPw4R+F+7TTBSY+hzLM9DU++xkBgKg+EIDJATWxBodY40+tJE/JTiTR6EUxf3GxMLzjmnWQ/D6VVhgaUJ2SiBkZ82E514WjS0ojsoH8FkexXPewyTYwX0UDBsI2/WPOuWN2aKvhEhx5Hn6SrnNGPhJYFEqFidvkzI4TunMU2WHsnqxHYV2rbbJogatt5WKPsHTIO24+OKLC3h5iFFjuJsVoiX+DvfzQbSf9riX9kswXUu4fJGvgaeYTeOAgEZNWpFXsJDHk/XF4rTFH5kga3GNion7WVbyzLw53njzlgj+l/AxAVAID2tIoAVi2Q0NPJZHuQiZIPlECsTCtANACsnCzVtQQy4E7j7joOAsnsK4X0lP0dnc9WfcaNK1lJ2/dY6s8wqv7OL+RpZX72kkyITvadRgkypkmahOFZIr5h8xOUfIySXjnAnfRJIkO8/iE20mfE/OBkzn8jak+OcsD7k+qUKdTuR8HZJnTs6lyuSY3+vXeWTswEvOlS0YeR+M+WasSVny9oosp2VuKTCnCJFcN0th+u+UMnyNNus8L4lsHfXUjSQa7c2M29FqbyHuQI93arc+1s5RO+VYvV3fn7F0mnd9rJtcuvXRHlt9fXLAFAdq2ffUNgEmAvLlLwJaDZ5G23+3B/ZtJ9LbRDv121tfAz3eH+H2prDd7q1zw/raGrDelFOfeS4j/9xjOMVMYZop43F+Aj+HHtuC6AucgVheN5A7WXx/BdWJcgYytu9KIevUrA2y8foK9vh8EbaY4mvg5UC3vKLurK6ApMRU020qBimFaTv+KPXAUIJB5t7aJ9UA66NdRqproKGV/F+fvIBHG+376lJfPYa6ZJZQPf1GmO3SXuae85lnfTw+LPT+Taw47Q+XQrC8rznCPv4dqMGLloTrHHKWYDhudEsAtIWmpJSV60RXojzWbTDuFZ2KIFOqyo7l/Hs1Y0MdrtNuzgtqRHJ5EIV2iiiF48YoghN8CPWNRe6ZDbvuyw5tx0W5+V8KFCJ7dhK4iJbd676Ut7L9XdBh/PknHo4L/93jeuNUaUlQpz/31NFkb6zQyRcOtyRUByx98XO0Jc8ZECJtJ7wIkPAIESjASBVduyblPNBNKv/qTNksExReEzSwHFMzlWJYPjJheRTLAqQ+RImEEuApi2vcL+8SlstJs35HwIrN3IO+8pGPuk5+x7cQPkVUICAsiT1hy+nMHzDadJ/r3GcsWb+Un1Ieea12VXXIwpxUXaJItXX3J8iqA7Pye2/b3Tv5Op3JRbLORTiAEz77miDwTI5mA0J+ZlI01zH5V/55Rd5zmRd/y6vyoL4FT8IjLBarbQk1yyIoCTRlYMWuk9/py/XytTzvnoVi1xOq/JACyBnlm4Qrz1QVMTZjNy5jJnDt50khiiLfo0gKBtYpAZL/hZSVFpZMAVzPorWTtcf827d2HlfTYX99e9cd020QaZkkmUCdI0z0xBLRA81lZawL9RlUllLy4CPLALJrCJ4wWSIhEl5epWhlgLD0k0e/9MVaCZvw3IPK8qx6/VhXdnOxYNrOGrQJDGPNbi5Ju7FRomwKInTjoJQA9gU2ZaUErMkcosxZrM0jbIBUjcleGwCq1SqCkxEZkJn245cH6gu7gpf0oKZU9KQkxZ8YCHAMzgRRmIERLFqluc4RPmtKcpt/zGTyaIwgabF7aa2JmkzecVL7O0DlNVSuzZJTfCBhxJfReNf7yZoyJiCbR5ZvXKOSYqwEHusv2CbFAAAAmElEQVRBzz4U0VjzOJr2zCHPvdev0HJtHhXDEsZKNoBPtUe/eednt/SrN0vsN222w9qBakk7WuqWcmRC9YJkp2O9+ela6dqLmu2x9ydtafubTulEb2PubxTfX7rsmfNgPOJVT74bKN1A7xRhdRNcG6huYPQFbKd8q7/gdwo6BgrIQK7vF20OpMH/XfvdSeB/4H13sh70nv4PaXuWzacfDQ4AAAAASUVORK5CYII=">
          <a:extLst>
            <a:ext uri="{FF2B5EF4-FFF2-40B4-BE49-F238E27FC236}">
              <a16:creationId xmlns:a16="http://schemas.microsoft.com/office/drawing/2014/main" id="{4CCEE02E-1B9E-49AC-AADB-1B97DB39EAB2}"/>
            </a:ext>
          </a:extLst>
        </xdr:cNvPr>
        <xdr:cNvSpPr>
          <a:spLocks noChangeAspect="1" noChangeArrowheads="1"/>
        </xdr:cNvSpPr>
      </xdr:nvSpPr>
      <xdr:spPr bwMode="auto">
        <a:xfrm>
          <a:off x="0" y="803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416719</xdr:colOff>
      <xdr:row>0</xdr:row>
      <xdr:rowOff>154781</xdr:rowOff>
    </xdr:from>
    <xdr:to>
      <xdr:col>1</xdr:col>
      <xdr:colOff>126206</xdr:colOff>
      <xdr:row>2</xdr:row>
      <xdr:rowOff>166687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AF90557D-EC62-4731-A273-BE49DBC38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719" y="154781"/>
          <a:ext cx="471487" cy="39290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lcirayanneth\Documents\Downloads\CopiadeMatrizRiesgosCorrup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son/Mi%20unidad/1.%20PIGA%202024/Riesgos/Anexo%206.%20Matriz%20de%20Riesgos%20tecnico%20Ambientale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RC 2019"/>
    </sheetNames>
    <sheetDataSet>
      <sheetData sheetId="0">
        <row r="11">
          <cell r="BW11" t="str">
            <v>Preventivo</v>
          </cell>
        </row>
        <row r="12">
          <cell r="BW12" t="str">
            <v>Detectivo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riz de Riesgos Ambientales"/>
      <sheetName val="Mapa de Calor Ambiental"/>
      <sheetName val="BD ID COLOR"/>
      <sheetName val="BD Mapa calor"/>
      <sheetName val="Hoja2"/>
    </sheetNames>
    <sheetDataSet>
      <sheetData sheetId="0"/>
      <sheetData sheetId="1"/>
      <sheetData sheetId="2">
        <row r="7">
          <cell r="A7" t="str">
            <v>MUY ALTALEVE</v>
          </cell>
          <cell r="B7" t="str">
            <v>ALTO</v>
          </cell>
        </row>
        <row r="8">
          <cell r="A8" t="str">
            <v>MUY ALTAMENOR</v>
          </cell>
          <cell r="B8" t="str">
            <v>ALTO</v>
          </cell>
        </row>
        <row r="9">
          <cell r="A9" t="str">
            <v>MUY ALTAMODERADO</v>
          </cell>
          <cell r="B9" t="str">
            <v>ALTO</v>
          </cell>
        </row>
        <row r="10">
          <cell r="A10" t="str">
            <v>MUY ALTAMAYOR</v>
          </cell>
          <cell r="B10" t="str">
            <v>ALTO</v>
          </cell>
        </row>
        <row r="11">
          <cell r="A11" t="str">
            <v>MUY ALTACATASTRÓFICO</v>
          </cell>
          <cell r="B11" t="str">
            <v>EXTREMO</v>
          </cell>
        </row>
        <row r="12">
          <cell r="A12" t="str">
            <v>ALTALEVE</v>
          </cell>
          <cell r="B12" t="str">
            <v>MODERADO</v>
          </cell>
        </row>
        <row r="13">
          <cell r="A13" t="str">
            <v>ALTAMENOR</v>
          </cell>
          <cell r="B13" t="str">
            <v>MODERADO</v>
          </cell>
        </row>
        <row r="14">
          <cell r="A14" t="str">
            <v>ALTAMODERADO</v>
          </cell>
          <cell r="B14" t="str">
            <v>ALTO</v>
          </cell>
        </row>
        <row r="15">
          <cell r="A15" t="str">
            <v>ALTAMAYOR</v>
          </cell>
          <cell r="B15" t="str">
            <v>ALTO</v>
          </cell>
        </row>
        <row r="16">
          <cell r="A16" t="str">
            <v>ALTACATASTRÓFICO</v>
          </cell>
          <cell r="B16" t="str">
            <v>EXTREMO</v>
          </cell>
        </row>
        <row r="17">
          <cell r="A17" t="str">
            <v>MEDIALEVE</v>
          </cell>
          <cell r="B17" t="str">
            <v>MODERADO</v>
          </cell>
        </row>
        <row r="18">
          <cell r="A18" t="str">
            <v>MEDIAMENOR</v>
          </cell>
          <cell r="B18" t="str">
            <v>MODERADO</v>
          </cell>
        </row>
        <row r="19">
          <cell r="A19" t="str">
            <v>MEDIAMODERADO</v>
          </cell>
          <cell r="B19" t="str">
            <v>MODERADO</v>
          </cell>
        </row>
        <row r="20">
          <cell r="A20" t="str">
            <v>MEDIAMAYOR</v>
          </cell>
          <cell r="B20" t="str">
            <v>ALTO</v>
          </cell>
        </row>
        <row r="21">
          <cell r="A21" t="str">
            <v>MEDIACATASTRÓFICO</v>
          </cell>
          <cell r="B21" t="str">
            <v>EXTREMO</v>
          </cell>
        </row>
        <row r="22">
          <cell r="A22" t="str">
            <v>BAJALEVE</v>
          </cell>
          <cell r="B22" t="str">
            <v>BAJO</v>
          </cell>
        </row>
        <row r="23">
          <cell r="A23" t="str">
            <v>BAJAMENOR</v>
          </cell>
          <cell r="B23" t="str">
            <v>MODERADO</v>
          </cell>
        </row>
        <row r="24">
          <cell r="A24" t="str">
            <v>BAJAMODERADO</v>
          </cell>
          <cell r="B24" t="str">
            <v>MODERADO</v>
          </cell>
        </row>
        <row r="25">
          <cell r="A25" t="str">
            <v>BAJAMAYOR</v>
          </cell>
          <cell r="B25" t="str">
            <v>ALTO</v>
          </cell>
        </row>
        <row r="26">
          <cell r="A26" t="str">
            <v>BAJACATASTRÓFICO</v>
          </cell>
          <cell r="B26" t="str">
            <v>EXTREMO</v>
          </cell>
        </row>
        <row r="27">
          <cell r="A27" t="str">
            <v>MUY BAJALEVE</v>
          </cell>
          <cell r="B27" t="str">
            <v>BAJO</v>
          </cell>
        </row>
        <row r="28">
          <cell r="A28" t="str">
            <v>MUY BAJAMENOR</v>
          </cell>
          <cell r="B28" t="str">
            <v>BAJO</v>
          </cell>
        </row>
        <row r="29">
          <cell r="A29" t="str">
            <v>MUY BAJAMODERADO</v>
          </cell>
          <cell r="B29" t="str">
            <v>MODERADO</v>
          </cell>
        </row>
        <row r="30">
          <cell r="A30" t="str">
            <v>MUY BAJAMAYOR</v>
          </cell>
          <cell r="B30" t="str">
            <v>ALTO</v>
          </cell>
        </row>
        <row r="31">
          <cell r="A31" t="str">
            <v>MUY BAJACATASTRÓFICO</v>
          </cell>
          <cell r="B31" t="str">
            <v>EXTREMO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7"/>
  <sheetViews>
    <sheetView tabSelected="1" view="pageBreakPreview" topLeftCell="T1" zoomScaleNormal="20" zoomScaleSheetLayoutView="100" workbookViewId="0">
      <selection activeCell="AB1" sqref="AB1:AC1"/>
    </sheetView>
  </sheetViews>
  <sheetFormatPr baseColWidth="10" defaultRowHeight="15" x14ac:dyDescent="0.25"/>
  <cols>
    <col min="1" max="1" width="33.5703125" customWidth="1"/>
    <col min="2" max="2" width="49.7109375" customWidth="1"/>
    <col min="3" max="3" width="17.85546875" customWidth="1"/>
    <col min="4" max="4" width="46.7109375" customWidth="1"/>
    <col min="5" max="5" width="35.140625" customWidth="1"/>
    <col min="6" max="6" width="19.5703125" customWidth="1"/>
    <col min="7" max="7" width="18.42578125" customWidth="1"/>
    <col min="8" max="8" width="8.85546875" customWidth="1"/>
    <col min="9" max="9" width="18.42578125" customWidth="1"/>
    <col min="10" max="10" width="80.85546875" style="25" customWidth="1"/>
    <col min="11" max="11" width="39.140625" style="25" customWidth="1"/>
    <col min="12" max="12" width="26.140625" style="25" customWidth="1"/>
    <col min="13" max="13" width="36.7109375" style="25" customWidth="1"/>
    <col min="14" max="14" width="16" style="25" customWidth="1"/>
    <col min="15" max="15" width="18.5703125" style="25" customWidth="1"/>
    <col min="16" max="16" width="17.5703125" customWidth="1"/>
    <col min="17" max="17" width="19.7109375" customWidth="1"/>
    <col min="18" max="18" width="23" customWidth="1"/>
    <col min="19" max="19" width="20.28515625" customWidth="1"/>
    <col min="20" max="20" width="20.42578125" customWidth="1"/>
    <col min="21" max="21" width="22.42578125" customWidth="1"/>
    <col min="22" max="22" width="13.140625" customWidth="1"/>
    <col min="23" max="28" width="15.5703125" customWidth="1"/>
    <col min="29" max="29" width="23.28515625" style="25" customWidth="1"/>
    <col min="32" max="32" width="24" bestFit="1" customWidth="1"/>
    <col min="33" max="33" width="18.7109375" bestFit="1" customWidth="1"/>
  </cols>
  <sheetData>
    <row r="1" spans="1:29" ht="45" customHeight="1" x14ac:dyDescent="0.25">
      <c r="A1" s="112"/>
      <c r="B1" s="113"/>
      <c r="C1" s="106" t="s">
        <v>120</v>
      </c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2" t="s">
        <v>121</v>
      </c>
      <c r="AA1" s="102"/>
      <c r="AB1" s="96" t="s">
        <v>131</v>
      </c>
      <c r="AC1" s="97"/>
    </row>
    <row r="2" spans="1:29" ht="45" customHeight="1" x14ac:dyDescent="0.25">
      <c r="A2" s="112"/>
      <c r="B2" s="113"/>
      <c r="C2" s="108" t="s">
        <v>125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3" t="s">
        <v>122</v>
      </c>
      <c r="AA2" s="103"/>
      <c r="AB2" s="98" t="s">
        <v>123</v>
      </c>
      <c r="AC2" s="99"/>
    </row>
    <row r="3" spans="1:29" ht="45" customHeight="1" thickBot="1" x14ac:dyDescent="0.3">
      <c r="A3" s="114"/>
      <c r="B3" s="115"/>
      <c r="C3" s="110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04" t="s">
        <v>124</v>
      </c>
      <c r="AA3" s="104"/>
      <c r="AB3" s="100">
        <v>45349</v>
      </c>
      <c r="AC3" s="101"/>
    </row>
    <row r="4" spans="1:29" s="36" customFormat="1" ht="45" customHeight="1" x14ac:dyDescent="0.25">
      <c r="A4" s="93" t="s">
        <v>64</v>
      </c>
      <c r="B4" s="94"/>
      <c r="C4" s="94"/>
      <c r="D4" s="94"/>
      <c r="E4" s="95"/>
      <c r="F4" s="90" t="s">
        <v>62</v>
      </c>
      <c r="G4" s="91"/>
      <c r="H4" s="91"/>
      <c r="I4" s="92"/>
      <c r="J4" s="90" t="s">
        <v>47</v>
      </c>
      <c r="K4" s="91"/>
      <c r="L4" s="91"/>
      <c r="M4" s="91"/>
      <c r="N4" s="90" t="s">
        <v>0</v>
      </c>
      <c r="O4" s="91"/>
      <c r="P4" s="91"/>
      <c r="Q4" s="91"/>
      <c r="R4" s="91"/>
      <c r="S4" s="91"/>
      <c r="T4" s="91"/>
      <c r="U4" s="91"/>
      <c r="V4" s="91"/>
      <c r="W4" s="92"/>
      <c r="X4" s="90" t="s">
        <v>15</v>
      </c>
      <c r="Y4" s="92"/>
      <c r="Z4" s="90" t="s">
        <v>68</v>
      </c>
      <c r="AA4" s="91"/>
      <c r="AB4" s="91"/>
      <c r="AC4" s="92"/>
    </row>
    <row r="5" spans="1:29" s="37" customFormat="1" ht="102.75" customHeight="1" thickBot="1" x14ac:dyDescent="0.3">
      <c r="A5" s="73" t="s">
        <v>66</v>
      </c>
      <c r="B5" s="74" t="s">
        <v>1</v>
      </c>
      <c r="C5" s="74" t="s">
        <v>2</v>
      </c>
      <c r="D5" s="74" t="s">
        <v>3</v>
      </c>
      <c r="E5" s="75" t="s">
        <v>4</v>
      </c>
      <c r="F5" s="73" t="s">
        <v>5</v>
      </c>
      <c r="G5" s="74" t="s">
        <v>6</v>
      </c>
      <c r="H5" s="74" t="s">
        <v>117</v>
      </c>
      <c r="I5" s="78" t="s">
        <v>70</v>
      </c>
      <c r="J5" s="82" t="s">
        <v>46</v>
      </c>
      <c r="K5" s="83" t="s">
        <v>61</v>
      </c>
      <c r="L5" s="83" t="s">
        <v>9</v>
      </c>
      <c r="M5" s="88" t="s">
        <v>63</v>
      </c>
      <c r="N5" s="82" t="s">
        <v>7</v>
      </c>
      <c r="O5" s="89" t="s">
        <v>65</v>
      </c>
      <c r="P5" s="86" t="s">
        <v>8</v>
      </c>
      <c r="Q5" s="74" t="s">
        <v>9</v>
      </c>
      <c r="R5" s="74" t="s">
        <v>10</v>
      </c>
      <c r="S5" s="86" t="s">
        <v>129</v>
      </c>
      <c r="T5" s="86" t="s">
        <v>130</v>
      </c>
      <c r="U5" s="86" t="s">
        <v>13</v>
      </c>
      <c r="V5" s="86" t="s">
        <v>69</v>
      </c>
      <c r="W5" s="78" t="s">
        <v>14</v>
      </c>
      <c r="X5" s="87" t="s">
        <v>60</v>
      </c>
      <c r="Y5" s="78" t="s">
        <v>67</v>
      </c>
      <c r="Z5" s="87" t="s">
        <v>5</v>
      </c>
      <c r="AA5" s="86" t="s">
        <v>6</v>
      </c>
      <c r="AB5" s="86" t="s">
        <v>118</v>
      </c>
      <c r="AC5" s="78" t="s">
        <v>119</v>
      </c>
    </row>
    <row r="6" spans="1:29" ht="80.099999999999994" customHeight="1" x14ac:dyDescent="0.25">
      <c r="A6" s="72"/>
      <c r="B6" s="72"/>
      <c r="C6" s="72"/>
      <c r="D6" s="72"/>
      <c r="E6" s="72"/>
      <c r="F6" s="72"/>
      <c r="G6" s="76"/>
      <c r="H6" s="76" t="str">
        <f>+F6&amp;G6</f>
        <v/>
      </c>
      <c r="I6" s="77" t="str">
        <f>IFERROR(VLOOKUP(H6,'[2]BD ID COLOR'!$A$7:$B$31,2,0),"N/D")</f>
        <v>N/D</v>
      </c>
      <c r="J6" s="79"/>
      <c r="K6" s="80"/>
      <c r="L6" s="81"/>
      <c r="M6" s="79"/>
      <c r="N6" s="80"/>
      <c r="O6" s="72"/>
      <c r="P6" s="84"/>
      <c r="Q6" s="84"/>
      <c r="R6" s="84"/>
      <c r="S6" s="84"/>
      <c r="T6" s="84"/>
      <c r="U6" s="84"/>
      <c r="V6" s="84">
        <f>SUM(O6+P6+Q6+R6+S6+T6+U6)</f>
        <v>0</v>
      </c>
      <c r="W6" s="85" t="str">
        <f>IF(AND(V6&gt;=86,V6&lt;=95),"Moderado",IF(V6&gt;=96,"Fuerte","Débil"))</f>
        <v>Débil</v>
      </c>
      <c r="X6" s="84"/>
      <c r="Y6" s="84"/>
      <c r="Z6" s="84"/>
      <c r="AA6" s="84"/>
      <c r="AB6" s="84" t="str">
        <f>+Z6&amp;AA6</f>
        <v/>
      </c>
      <c r="AC6" s="81">
        <f>IFERROR(VLOOKUP(AB6,'[2]BD ID COLOR'!$A$7:$B$31,2,0),0)</f>
        <v>0</v>
      </c>
    </row>
    <row r="7" spans="1:29" ht="80.099999999999994" customHeight="1" x14ac:dyDescent="0.25">
      <c r="A7" s="33"/>
      <c r="B7" s="33"/>
      <c r="C7" s="33"/>
      <c r="D7" s="33"/>
      <c r="E7" s="33"/>
      <c r="F7" s="33"/>
      <c r="G7" s="58"/>
      <c r="H7" s="58" t="str">
        <f t="shared" ref="H7:H10" si="0">+F7&amp;G7</f>
        <v/>
      </c>
      <c r="I7" s="63" t="str">
        <f>IFERROR(VLOOKUP(H7,'[2]BD ID COLOR'!$A$7:$B$31,2,0),"N/D")</f>
        <v>N/D</v>
      </c>
      <c r="J7" s="42"/>
      <c r="K7" s="40"/>
      <c r="L7" s="39"/>
      <c r="M7" s="42"/>
      <c r="N7" s="40"/>
      <c r="O7" s="33"/>
      <c r="P7" s="38"/>
      <c r="Q7" s="38"/>
      <c r="R7" s="38"/>
      <c r="S7" s="38"/>
      <c r="T7" s="38"/>
      <c r="U7" s="38"/>
      <c r="V7" s="38">
        <f t="shared" ref="V7:V10" si="1">SUM(O7+P7+Q7+R7+S7+T7+U7)</f>
        <v>0</v>
      </c>
      <c r="W7" s="43" t="str">
        <f t="shared" ref="W7:W10" si="2">IF(AND(V7&gt;=86,V7&lt;=95),"Moderado",IF(V7&gt;=96,"Fuerte","Débil"))</f>
        <v>Débil</v>
      </c>
      <c r="X7" s="38"/>
      <c r="Y7" s="38"/>
      <c r="Z7" s="38"/>
      <c r="AA7" s="38"/>
      <c r="AB7" s="38" t="str">
        <f t="shared" ref="AB7:AB10" si="3">+Z7&amp;AA7</f>
        <v/>
      </c>
      <c r="AC7" s="39">
        <f>IFERROR(VLOOKUP(AB7,'[2]BD ID COLOR'!$A$7:$B$31,2,0),0)</f>
        <v>0</v>
      </c>
    </row>
    <row r="8" spans="1:29" s="34" customFormat="1" ht="80.099999999999994" customHeight="1" x14ac:dyDescent="0.2">
      <c r="A8" s="33"/>
      <c r="B8" s="33"/>
      <c r="C8" s="33"/>
      <c r="D8" s="33"/>
      <c r="E8" s="33"/>
      <c r="F8" s="33"/>
      <c r="G8" s="58"/>
      <c r="H8" s="58" t="str">
        <f t="shared" si="0"/>
        <v/>
      </c>
      <c r="I8" s="63" t="str">
        <f>IFERROR(VLOOKUP(H8,'[2]BD ID COLOR'!$A$7:$B$31,2,0),"N/D")</f>
        <v>N/D</v>
      </c>
      <c r="J8" s="42"/>
      <c r="K8" s="40"/>
      <c r="L8" s="39"/>
      <c r="M8" s="42"/>
      <c r="N8" s="40"/>
      <c r="O8" s="33"/>
      <c r="P8" s="38"/>
      <c r="Q8" s="38"/>
      <c r="R8" s="38"/>
      <c r="S8" s="38"/>
      <c r="T8" s="38"/>
      <c r="U8" s="38"/>
      <c r="V8" s="38">
        <f t="shared" si="1"/>
        <v>0</v>
      </c>
      <c r="W8" s="43" t="str">
        <f t="shared" si="2"/>
        <v>Débil</v>
      </c>
      <c r="X8" s="38"/>
      <c r="Y8" s="38"/>
      <c r="Z8" s="38"/>
      <c r="AA8" s="38"/>
      <c r="AB8" s="38" t="str">
        <f t="shared" si="3"/>
        <v/>
      </c>
      <c r="AC8" s="39">
        <f>IFERROR(VLOOKUP(AB8,'[2]BD ID COLOR'!$A$7:$B$31,2,0),0)</f>
        <v>0</v>
      </c>
    </row>
    <row r="9" spans="1:29" s="34" customFormat="1" ht="80.099999999999994" customHeight="1" x14ac:dyDescent="0.2">
      <c r="A9" s="33"/>
      <c r="B9" s="33"/>
      <c r="C9" s="33"/>
      <c r="D9" s="33"/>
      <c r="E9" s="33"/>
      <c r="F9" s="33"/>
      <c r="G9" s="58"/>
      <c r="H9" s="58" t="str">
        <f t="shared" si="0"/>
        <v/>
      </c>
      <c r="I9" s="63" t="str">
        <f>IFERROR(VLOOKUP(H9,'[2]BD ID COLOR'!$A$7:$B$31,2,0),"N/D")</f>
        <v>N/D</v>
      </c>
      <c r="J9" s="42"/>
      <c r="K9" s="40"/>
      <c r="L9" s="39"/>
      <c r="M9" s="42"/>
      <c r="N9" s="40"/>
      <c r="O9" s="33"/>
      <c r="P9" s="38"/>
      <c r="Q9" s="38"/>
      <c r="R9" s="38"/>
      <c r="S9" s="38"/>
      <c r="T9" s="38"/>
      <c r="U9" s="38"/>
      <c r="V9" s="38">
        <f t="shared" si="1"/>
        <v>0</v>
      </c>
      <c r="W9" s="43" t="str">
        <f t="shared" si="2"/>
        <v>Débil</v>
      </c>
      <c r="X9" s="38"/>
      <c r="Y9" s="38"/>
      <c r="Z9" s="38"/>
      <c r="AA9" s="38"/>
      <c r="AB9" s="38" t="str">
        <f t="shared" si="3"/>
        <v/>
      </c>
      <c r="AC9" s="39">
        <f>IFERROR(VLOOKUP(AB9,'[2]BD ID COLOR'!$A$7:$B$31,2,0),0)</f>
        <v>0</v>
      </c>
    </row>
    <row r="10" spans="1:29" s="34" customFormat="1" ht="80.099999999999994" customHeight="1" x14ac:dyDescent="0.2">
      <c r="A10" s="33"/>
      <c r="B10" s="33"/>
      <c r="C10" s="33"/>
      <c r="D10" s="33"/>
      <c r="E10" s="33"/>
      <c r="F10" s="33"/>
      <c r="G10" s="58"/>
      <c r="H10" s="58" t="str">
        <f t="shared" si="0"/>
        <v/>
      </c>
      <c r="I10" s="63" t="str">
        <f>IFERROR(VLOOKUP(H10,'[2]BD ID COLOR'!$A$7:$B$31,2,0),"N/D")</f>
        <v>N/D</v>
      </c>
      <c r="J10" s="42"/>
      <c r="K10" s="40"/>
      <c r="L10" s="39"/>
      <c r="M10" s="42"/>
      <c r="N10" s="40"/>
      <c r="O10" s="33"/>
      <c r="P10" s="38"/>
      <c r="Q10" s="38"/>
      <c r="R10" s="38"/>
      <c r="S10" s="38"/>
      <c r="T10" s="38"/>
      <c r="U10" s="38"/>
      <c r="V10" s="38">
        <f t="shared" si="1"/>
        <v>0</v>
      </c>
      <c r="W10" s="43" t="str">
        <f t="shared" si="2"/>
        <v>Débil</v>
      </c>
      <c r="X10" s="38"/>
      <c r="Y10" s="38"/>
      <c r="Z10" s="38"/>
      <c r="AA10" s="38"/>
      <c r="AB10" s="38" t="str">
        <f t="shared" si="3"/>
        <v/>
      </c>
      <c r="AC10" s="39">
        <f>IFERROR(VLOOKUP(AB10,'[2]BD ID COLOR'!$A$7:$B$31,2,0),0)</f>
        <v>0</v>
      </c>
    </row>
    <row r="11" spans="1:29" ht="68.25" customHeight="1" x14ac:dyDescent="0.25">
      <c r="J11"/>
      <c r="K11"/>
      <c r="L11"/>
      <c r="M11"/>
      <c r="N11"/>
      <c r="O11"/>
      <c r="AC11"/>
    </row>
    <row r="12" spans="1:29" ht="68.25" customHeight="1" x14ac:dyDescent="0.3">
      <c r="A12" s="105" t="s">
        <v>127</v>
      </c>
      <c r="B12" s="105"/>
      <c r="C12" s="105"/>
      <c r="D12" s="105"/>
      <c r="J12"/>
      <c r="K12"/>
      <c r="L12"/>
      <c r="M12"/>
      <c r="N12"/>
      <c r="O12"/>
      <c r="AC12"/>
    </row>
    <row r="13" spans="1:29" s="34" customFormat="1" ht="61.5" customHeight="1" x14ac:dyDescent="0.3">
      <c r="A13" s="105" t="s">
        <v>128</v>
      </c>
      <c r="B13" s="105"/>
      <c r="C13" s="105"/>
      <c r="D13" s="105"/>
    </row>
    <row r="14" spans="1:29" s="34" customFormat="1" ht="61.5" customHeight="1" x14ac:dyDescent="0.2"/>
    <row r="15" spans="1:29" s="41" customFormat="1" ht="100.5" customHeight="1" x14ac:dyDescent="0.25"/>
    <row r="16" spans="1:29" s="41" customFormat="1" ht="100.5" customHeight="1" x14ac:dyDescent="0.25"/>
    <row r="17" spans="2:29" s="41" customFormat="1" ht="100.5" customHeight="1" x14ac:dyDescent="0.25"/>
    <row r="18" spans="2:29" s="34" customFormat="1" ht="87.75" customHeight="1" x14ac:dyDescent="0.2"/>
    <row r="19" spans="2:29" ht="68.25" customHeight="1" x14ac:dyDescent="0.25">
      <c r="J19"/>
      <c r="K19"/>
      <c r="L19"/>
      <c r="M19"/>
      <c r="N19"/>
      <c r="O19"/>
      <c r="AC19"/>
    </row>
    <row r="20" spans="2:29" ht="66.75" customHeight="1" x14ac:dyDescent="0.25">
      <c r="J20"/>
      <c r="K20"/>
      <c r="L20"/>
      <c r="M20"/>
      <c r="N20"/>
      <c r="O20"/>
      <c r="AC20"/>
    </row>
    <row r="21" spans="2:29" ht="114.75" customHeight="1" x14ac:dyDescent="0.25">
      <c r="J21"/>
      <c r="K21"/>
      <c r="L21"/>
      <c r="M21"/>
      <c r="N21"/>
      <c r="O21"/>
      <c r="AC21"/>
    </row>
    <row r="22" spans="2:29" ht="119.25" customHeight="1" x14ac:dyDescent="0.25">
      <c r="J22"/>
      <c r="K22"/>
      <c r="L22"/>
      <c r="M22"/>
      <c r="N22"/>
      <c r="O22"/>
      <c r="AC22"/>
    </row>
    <row r="23" spans="2:29" ht="116.25" customHeight="1" x14ac:dyDescent="0.25">
      <c r="J23"/>
      <c r="K23"/>
      <c r="L23"/>
      <c r="M23"/>
      <c r="N23"/>
      <c r="O23"/>
      <c r="AC23"/>
    </row>
    <row r="24" spans="2:29" x14ac:dyDescent="0.25">
      <c r="B24" s="1"/>
      <c r="C24" s="1"/>
      <c r="D24" s="1"/>
      <c r="E24" s="1"/>
      <c r="F24" s="1"/>
      <c r="G24" s="1"/>
      <c r="H24" s="1"/>
      <c r="I24" s="1"/>
      <c r="J24" s="24"/>
      <c r="K24" s="24"/>
      <c r="L24" s="24"/>
      <c r="M24" s="24"/>
      <c r="N24" s="24"/>
      <c r="O24" s="24"/>
      <c r="U24" s="9"/>
      <c r="V24" s="1"/>
      <c r="W24" s="9"/>
      <c r="X24" s="9"/>
      <c r="Y24" s="9"/>
      <c r="Z24" s="9"/>
      <c r="AA24" s="9"/>
      <c r="AB24" s="9"/>
      <c r="AC24" s="24"/>
    </row>
    <row r="25" spans="2:29" x14ac:dyDescent="0.25">
      <c r="B25" s="1"/>
      <c r="C25" s="1"/>
      <c r="D25" s="1"/>
      <c r="E25" s="1"/>
      <c r="F25" s="1"/>
      <c r="G25" s="1"/>
      <c r="H25" s="1"/>
      <c r="I25" s="1"/>
      <c r="J25" s="24"/>
      <c r="K25" s="24"/>
      <c r="L25" s="24"/>
      <c r="M25" s="24"/>
      <c r="N25" s="24"/>
      <c r="O25" s="24"/>
      <c r="U25" s="9"/>
      <c r="V25" s="1"/>
      <c r="W25" s="9"/>
      <c r="X25" s="9"/>
      <c r="Y25" s="9"/>
      <c r="Z25" s="9"/>
      <c r="AA25" s="9"/>
      <c r="AB25" s="9"/>
      <c r="AC25" s="24"/>
    </row>
    <row r="26" spans="2:29" x14ac:dyDescent="0.25">
      <c r="B26" s="1"/>
      <c r="C26" s="1"/>
      <c r="D26" s="1"/>
      <c r="E26" s="1"/>
      <c r="F26" s="1"/>
      <c r="G26" s="1"/>
      <c r="H26" s="1"/>
      <c r="I26" s="1"/>
      <c r="J26" s="24"/>
      <c r="K26" s="24"/>
      <c r="L26" s="24"/>
      <c r="M26" s="24"/>
      <c r="N26" s="24"/>
      <c r="O26" s="24"/>
      <c r="U26" s="9"/>
      <c r="V26" s="1"/>
      <c r="W26" s="9"/>
      <c r="X26" s="9"/>
      <c r="Y26" s="9"/>
      <c r="Z26" s="9"/>
      <c r="AA26" s="9"/>
      <c r="AB26" s="9"/>
      <c r="AC26" s="24"/>
    </row>
    <row r="27" spans="2:29" x14ac:dyDescent="0.25">
      <c r="B27" s="1"/>
      <c r="C27" s="1"/>
      <c r="D27" s="1"/>
      <c r="E27" s="1"/>
      <c r="F27" s="1"/>
      <c r="G27" s="1"/>
      <c r="H27" s="1"/>
      <c r="I27" s="1"/>
      <c r="J27" s="24"/>
      <c r="K27" s="24"/>
      <c r="L27" s="24"/>
      <c r="M27" s="24"/>
      <c r="N27" s="24"/>
      <c r="O27" s="24"/>
      <c r="U27" s="9"/>
      <c r="V27" s="1"/>
      <c r="W27" s="9"/>
      <c r="X27" s="9"/>
      <c r="Y27" s="9"/>
      <c r="Z27" s="9"/>
      <c r="AA27" s="9"/>
      <c r="AB27" s="9"/>
      <c r="AC27" s="24"/>
    </row>
    <row r="28" spans="2:29" x14ac:dyDescent="0.25">
      <c r="B28" s="1"/>
      <c r="C28" s="1"/>
      <c r="D28" s="1"/>
      <c r="E28" s="1"/>
      <c r="F28" s="1"/>
      <c r="G28" s="1"/>
      <c r="H28" s="1"/>
      <c r="I28" s="1"/>
      <c r="J28" s="24"/>
      <c r="K28" s="24"/>
      <c r="L28" s="24"/>
      <c r="M28" s="24"/>
      <c r="N28" s="24"/>
      <c r="O28" s="24"/>
      <c r="U28" s="9"/>
      <c r="V28" s="1"/>
      <c r="W28" s="9"/>
      <c r="X28" s="9"/>
      <c r="Y28" s="9"/>
      <c r="Z28" s="9"/>
      <c r="AA28" s="9"/>
      <c r="AB28" s="9"/>
      <c r="AC28" s="24"/>
    </row>
    <row r="29" spans="2:29" s="9" customFormat="1" ht="12.75" x14ac:dyDescent="0.2">
      <c r="B29" s="1"/>
      <c r="C29" s="1"/>
      <c r="D29" s="1"/>
      <c r="E29" s="1"/>
      <c r="F29" s="1"/>
      <c r="G29" s="1"/>
      <c r="H29" s="1"/>
      <c r="I29" s="1"/>
      <c r="J29" s="24"/>
      <c r="K29" s="24"/>
      <c r="L29" s="24"/>
      <c r="M29" s="24"/>
      <c r="N29" s="24"/>
      <c r="O29" s="24"/>
      <c r="V29" s="1"/>
      <c r="AC29" s="24"/>
    </row>
    <row r="30" spans="2:29" s="9" customFormat="1" ht="12.75" x14ac:dyDescent="0.2">
      <c r="B30" s="1"/>
      <c r="C30" s="1"/>
      <c r="D30" s="1"/>
      <c r="E30" s="1"/>
      <c r="F30" s="1"/>
      <c r="G30" s="1"/>
      <c r="H30" s="1"/>
      <c r="I30" s="1"/>
      <c r="J30" s="24"/>
      <c r="K30" s="24"/>
      <c r="L30" s="24"/>
      <c r="M30" s="24"/>
      <c r="N30" s="24"/>
      <c r="O30" s="24"/>
      <c r="V30" s="23"/>
      <c r="AC30" s="24"/>
    </row>
    <row r="31" spans="2:29" s="9" customFormat="1" ht="12.75" x14ac:dyDescent="0.2">
      <c r="B31" s="1"/>
      <c r="C31" s="1"/>
      <c r="D31" s="1"/>
      <c r="E31" s="1"/>
      <c r="F31" s="1"/>
      <c r="G31" s="1"/>
      <c r="H31" s="1"/>
      <c r="I31" s="1"/>
      <c r="J31" s="24"/>
      <c r="K31" s="24"/>
      <c r="L31" s="24"/>
      <c r="M31" s="24"/>
      <c r="N31" s="24"/>
      <c r="O31" s="24"/>
      <c r="V31" s="23"/>
      <c r="AC31" s="24"/>
    </row>
    <row r="32" spans="2:29" s="9" customFormat="1" ht="12.75" x14ac:dyDescent="0.2">
      <c r="B32" s="1"/>
      <c r="C32" s="1"/>
      <c r="D32" s="1"/>
      <c r="E32" s="1"/>
      <c r="F32" s="1"/>
      <c r="G32" s="1"/>
      <c r="H32" s="1"/>
      <c r="I32" s="1"/>
      <c r="J32" s="24"/>
      <c r="K32" s="24"/>
      <c r="L32" s="24"/>
      <c r="M32" s="24"/>
      <c r="N32" s="24"/>
      <c r="O32" s="24"/>
      <c r="V32" s="23"/>
      <c r="AC32" s="24"/>
    </row>
    <row r="33" spans="2:29" x14ac:dyDescent="0.25">
      <c r="B33" s="1"/>
      <c r="C33" s="1"/>
      <c r="D33" s="1"/>
      <c r="E33" s="1"/>
      <c r="F33" s="1"/>
      <c r="G33" s="1"/>
      <c r="H33" s="1"/>
      <c r="I33" s="1"/>
      <c r="J33" s="24"/>
      <c r="K33" s="24"/>
      <c r="L33" s="24"/>
      <c r="M33" s="24"/>
      <c r="N33" s="24"/>
      <c r="O33" s="24"/>
      <c r="U33" s="9"/>
      <c r="V33" s="1"/>
      <c r="W33" s="9"/>
      <c r="X33" s="9"/>
      <c r="Y33" s="9"/>
      <c r="Z33" s="9"/>
      <c r="AA33" s="9"/>
      <c r="AB33" s="9"/>
      <c r="AC33" s="24"/>
    </row>
    <row r="34" spans="2:29" x14ac:dyDescent="0.25">
      <c r="B34" s="1"/>
      <c r="C34" s="1"/>
      <c r="D34" s="1"/>
      <c r="E34" s="1"/>
      <c r="F34" s="1"/>
      <c r="G34" s="1"/>
      <c r="H34" s="1"/>
      <c r="I34" s="1"/>
      <c r="J34" s="24"/>
      <c r="K34" s="24"/>
      <c r="L34" s="24"/>
      <c r="M34" s="24"/>
      <c r="N34" s="24"/>
      <c r="O34" s="24"/>
      <c r="U34" s="9"/>
      <c r="V34" s="1"/>
      <c r="W34" s="9"/>
      <c r="X34" s="9"/>
      <c r="Y34" s="9"/>
      <c r="Z34" s="9"/>
      <c r="AA34" s="9"/>
      <c r="AB34" s="9"/>
      <c r="AC34" s="24"/>
    </row>
    <row r="35" spans="2:29" x14ac:dyDescent="0.25">
      <c r="B35" s="1"/>
      <c r="C35" s="1"/>
      <c r="D35" s="1"/>
      <c r="E35" s="1"/>
      <c r="F35" s="1"/>
      <c r="G35" s="1"/>
      <c r="H35" s="1"/>
      <c r="I35" s="1"/>
      <c r="J35" s="24"/>
      <c r="K35" s="24"/>
      <c r="L35" s="24"/>
      <c r="M35" s="24"/>
      <c r="N35" s="24"/>
      <c r="O35" s="24"/>
      <c r="U35" s="9"/>
      <c r="V35" s="1"/>
      <c r="W35" s="9"/>
      <c r="X35" s="9"/>
      <c r="Y35" s="9"/>
      <c r="Z35" s="9"/>
      <c r="AA35" s="9"/>
      <c r="AB35" s="9"/>
      <c r="AC35" s="24"/>
    </row>
    <row r="36" spans="2:29" x14ac:dyDescent="0.25">
      <c r="B36" s="1"/>
      <c r="C36" s="1"/>
      <c r="D36" s="1"/>
      <c r="E36" s="1"/>
      <c r="F36" s="1"/>
      <c r="G36" s="1"/>
      <c r="H36" s="1"/>
      <c r="I36" s="1"/>
      <c r="J36" s="24"/>
      <c r="K36" s="24"/>
      <c r="L36" s="24"/>
      <c r="M36" s="24"/>
      <c r="N36" s="24"/>
      <c r="O36" s="24"/>
      <c r="U36" s="9"/>
      <c r="V36" s="1"/>
      <c r="W36" s="9"/>
      <c r="X36" s="9"/>
      <c r="Y36" s="9"/>
      <c r="Z36" s="9"/>
      <c r="AA36" s="9"/>
      <c r="AB36" s="9"/>
      <c r="AC36" s="24"/>
    </row>
    <row r="37" spans="2:29" x14ac:dyDescent="0.25">
      <c r="B37" s="1"/>
      <c r="C37" s="1"/>
      <c r="D37" s="1"/>
      <c r="E37" s="1"/>
      <c r="F37" s="1"/>
      <c r="G37" s="1"/>
      <c r="H37" s="1"/>
      <c r="I37" s="1"/>
      <c r="J37" s="24"/>
      <c r="K37" s="24"/>
      <c r="L37" s="24"/>
      <c r="M37" s="24"/>
      <c r="N37" s="24"/>
      <c r="O37" s="24"/>
      <c r="P37" s="9"/>
      <c r="Q37" s="9"/>
      <c r="R37" s="9"/>
      <c r="S37" s="9"/>
      <c r="T37" s="9"/>
      <c r="U37" s="9"/>
      <c r="V37" s="1"/>
      <c r="W37" s="9"/>
      <c r="X37" s="9"/>
      <c r="Y37" s="9"/>
      <c r="Z37" s="9"/>
      <c r="AA37" s="9"/>
      <c r="AB37" s="9"/>
      <c r="AC37" s="24"/>
    </row>
  </sheetData>
  <sheetProtection formatCells="0" formatColumns="0" formatRows="0" insertColumns="0" selectLockedCells="1"/>
  <mergeCells count="17">
    <mergeCell ref="A12:D12"/>
    <mergeCell ref="A13:D13"/>
    <mergeCell ref="C1:Y1"/>
    <mergeCell ref="C2:Y3"/>
    <mergeCell ref="A1:B3"/>
    <mergeCell ref="X4:Y4"/>
    <mergeCell ref="N4:W4"/>
    <mergeCell ref="Z4:AC4"/>
    <mergeCell ref="A4:E4"/>
    <mergeCell ref="J4:M4"/>
    <mergeCell ref="F4:I4"/>
    <mergeCell ref="AB1:AC1"/>
    <mergeCell ref="AB2:AC2"/>
    <mergeCell ref="AB3:AC3"/>
    <mergeCell ref="Z1:AA1"/>
    <mergeCell ref="Z2:AA2"/>
    <mergeCell ref="Z3:AA3"/>
  </mergeCells>
  <conditionalFormatting sqref="I6:I10">
    <cfRule type="containsText" dxfId="14" priority="4" operator="containsText" text="EXTREMO">
      <formula>NOT(ISERROR(SEARCH("EXTREMO",I6)))</formula>
    </cfRule>
    <cfRule type="containsText" dxfId="13" priority="5" operator="containsText" text="ALTO">
      <formula>NOT(ISERROR(SEARCH("ALTO",I6)))</formula>
    </cfRule>
    <cfRule type="containsText" dxfId="12" priority="6" operator="containsText" text="MODERADO">
      <formula>NOT(ISERROR(SEARCH("MODERADO",I6)))</formula>
    </cfRule>
    <cfRule type="containsText" dxfId="11" priority="7" operator="containsText" text="BAJO">
      <formula>NOT(ISERROR(SEARCH("BAJO",I6)))</formula>
    </cfRule>
  </conditionalFormatting>
  <conditionalFormatting sqref="W6:W10">
    <cfRule type="containsText" dxfId="10" priority="1" operator="containsText" text="Moderado">
      <formula>NOT(ISERROR(SEARCH("Moderado",W6)))</formula>
    </cfRule>
    <cfRule type="containsText" dxfId="9" priority="2" operator="containsText" text="Fuerte">
      <formula>NOT(ISERROR(SEARCH("Fuerte",W6)))</formula>
    </cfRule>
    <cfRule type="containsText" dxfId="8" priority="3" operator="containsText" text="Débil">
      <formula>NOT(ISERROR(SEARCH("Débil",W6)))</formula>
    </cfRule>
  </conditionalFormatting>
  <conditionalFormatting sqref="AC6:AC10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2">
    <dataValidation type="list" allowBlank="1" showInputMessage="1" showErrorMessage="1" sqref="F6:F10" xr:uid="{2A461782-FE8C-4C48-8EED-3C034DA371AE}">
      <formula1>PROBABILIDAD</formula1>
    </dataValidation>
    <dataValidation type="list" allowBlank="1" showInputMessage="1" showErrorMessage="1" sqref="G6:G10" xr:uid="{5E66901B-902B-4648-A1C1-78E2622F5E48}">
      <formula1>IMPACTO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3" scale="27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1"/>
  <sheetViews>
    <sheetView view="pageBreakPreview" zoomScale="80" zoomScaleNormal="40" zoomScaleSheetLayoutView="80" workbookViewId="0">
      <selection activeCell="K3" sqref="A1:L3"/>
    </sheetView>
  </sheetViews>
  <sheetFormatPr baseColWidth="10" defaultRowHeight="15" x14ac:dyDescent="0.25"/>
  <cols>
    <col min="5" max="5" width="12.85546875" customWidth="1"/>
    <col min="6" max="6" width="12.5703125" customWidth="1"/>
    <col min="7" max="7" width="12.7109375" customWidth="1"/>
    <col min="8" max="8" width="12.85546875" customWidth="1"/>
    <col min="9" max="9" width="14.7109375" customWidth="1"/>
    <col min="15" max="15" width="15.28515625" customWidth="1"/>
    <col min="16" max="16" width="13.5703125" customWidth="1"/>
    <col min="17" max="17" width="16.85546875" customWidth="1"/>
    <col min="18" max="18" width="17.85546875" customWidth="1"/>
  </cols>
  <sheetData>
    <row r="1" spans="1:18" ht="15" customHeight="1" x14ac:dyDescent="0.25">
      <c r="A1" s="112"/>
      <c r="B1" s="112"/>
      <c r="C1" s="117" t="s">
        <v>120</v>
      </c>
      <c r="D1" s="117"/>
      <c r="E1" s="117"/>
      <c r="F1" s="117"/>
      <c r="G1" s="117"/>
      <c r="H1" s="117"/>
      <c r="I1" s="116" t="s">
        <v>121</v>
      </c>
      <c r="J1" s="116"/>
      <c r="K1" s="131" t="s">
        <v>126</v>
      </c>
      <c r="L1" s="131"/>
    </row>
    <row r="2" spans="1:18" ht="15" customHeight="1" x14ac:dyDescent="0.25">
      <c r="A2" s="112"/>
      <c r="B2" s="112"/>
      <c r="C2" s="117" t="s">
        <v>125</v>
      </c>
      <c r="D2" s="117"/>
      <c r="E2" s="117"/>
      <c r="F2" s="117"/>
      <c r="G2" s="117"/>
      <c r="H2" s="117"/>
      <c r="I2" s="116" t="s">
        <v>122</v>
      </c>
      <c r="J2" s="116"/>
      <c r="K2" s="132" t="s">
        <v>123</v>
      </c>
      <c r="L2" s="132"/>
    </row>
    <row r="3" spans="1:18" ht="15" customHeight="1" x14ac:dyDescent="0.25">
      <c r="A3" s="112"/>
      <c r="B3" s="112"/>
      <c r="C3" s="117"/>
      <c r="D3" s="117"/>
      <c r="E3" s="117"/>
      <c r="F3" s="117"/>
      <c r="G3" s="117"/>
      <c r="H3" s="117"/>
      <c r="I3" s="116" t="s">
        <v>124</v>
      </c>
      <c r="J3" s="116"/>
      <c r="K3" s="133">
        <v>45328</v>
      </c>
      <c r="L3" s="133"/>
    </row>
    <row r="4" spans="1:18" ht="15.75" thickBot="1" x14ac:dyDescent="0.3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8" x14ac:dyDescent="0.25">
      <c r="A5" s="126"/>
      <c r="B5" s="126"/>
      <c r="C5" s="118" t="s">
        <v>85</v>
      </c>
      <c r="D5" s="119"/>
      <c r="E5" s="119"/>
      <c r="F5" s="119"/>
      <c r="G5" s="119"/>
      <c r="H5" s="119"/>
      <c r="I5" s="119"/>
      <c r="J5" s="119"/>
      <c r="K5" s="120"/>
      <c r="L5" s="126"/>
    </row>
    <row r="6" spans="1:18" x14ac:dyDescent="0.25">
      <c r="A6" s="126"/>
      <c r="B6" s="126"/>
      <c r="C6" s="121"/>
      <c r="D6" s="122"/>
      <c r="E6" s="122"/>
      <c r="F6" s="122"/>
      <c r="G6" s="122"/>
      <c r="H6" s="122"/>
      <c r="I6" s="122"/>
      <c r="J6" s="122"/>
      <c r="K6" s="123"/>
      <c r="L6" s="126"/>
    </row>
    <row r="7" spans="1:18" x14ac:dyDescent="0.25">
      <c r="A7" s="126"/>
      <c r="B7" s="126"/>
      <c r="C7" s="48"/>
      <c r="K7" s="49"/>
      <c r="L7" s="126"/>
    </row>
    <row r="8" spans="1:18" x14ac:dyDescent="0.25">
      <c r="A8" s="126"/>
      <c r="B8" s="126"/>
      <c r="C8" s="48"/>
      <c r="E8" s="124" t="s">
        <v>80</v>
      </c>
      <c r="F8" s="124"/>
      <c r="G8" s="124"/>
      <c r="H8" s="124"/>
      <c r="I8" s="124"/>
      <c r="K8" s="49"/>
      <c r="L8" s="126"/>
    </row>
    <row r="9" spans="1:18" x14ac:dyDescent="0.25">
      <c r="A9" s="126"/>
      <c r="B9" s="126"/>
      <c r="C9" s="48"/>
      <c r="K9" s="49"/>
      <c r="L9" s="126"/>
      <c r="O9" s="35"/>
      <c r="P9" s="35"/>
      <c r="Q9" s="35"/>
      <c r="R9" s="35"/>
    </row>
    <row r="10" spans="1:18" ht="38.25" customHeight="1" x14ac:dyDescent="0.25">
      <c r="A10" s="126"/>
      <c r="B10" s="126"/>
      <c r="C10" s="129" t="s">
        <v>81</v>
      </c>
      <c r="D10" s="35" t="s">
        <v>71</v>
      </c>
      <c r="E10" s="60" t="str">
        <f>$D$10&amp;E15</f>
        <v>MUY ALTALEVE</v>
      </c>
      <c r="F10" s="60" t="str">
        <f t="shared" ref="F10:I10" si="0">$D$10&amp;F15</f>
        <v>MUY ALTAMENOR</v>
      </c>
      <c r="G10" s="60" t="str">
        <f t="shared" si="0"/>
        <v>MUY ALTAMODERADO</v>
      </c>
      <c r="H10" s="60" t="str">
        <f t="shared" si="0"/>
        <v>MUY ALTAMAYOR</v>
      </c>
      <c r="I10" s="64" t="str">
        <f t="shared" si="0"/>
        <v>MUY ALTACATASTRÓFICO</v>
      </c>
      <c r="K10" s="50" t="s">
        <v>82</v>
      </c>
      <c r="L10" s="126"/>
      <c r="N10" s="35"/>
      <c r="R10" s="35"/>
    </row>
    <row r="11" spans="1:18" ht="41.25" customHeight="1" x14ac:dyDescent="0.25">
      <c r="A11" s="126"/>
      <c r="B11" s="126"/>
      <c r="C11" s="130"/>
      <c r="D11" s="35" t="s">
        <v>72</v>
      </c>
      <c r="E11" s="62" t="str">
        <f>$D$11&amp;E15</f>
        <v>ALTALEVE</v>
      </c>
      <c r="F11" s="62" t="str">
        <f t="shared" ref="F11:I11" si="1">$D$11&amp;F15</f>
        <v>ALTAMENOR</v>
      </c>
      <c r="G11" s="60" t="str">
        <f t="shared" si="1"/>
        <v>ALTAMODERADO</v>
      </c>
      <c r="H11" s="60" t="str">
        <f t="shared" si="1"/>
        <v>ALTAMAYOR</v>
      </c>
      <c r="I11" s="64" t="str">
        <f t="shared" si="1"/>
        <v>ALTACATASTRÓFICO</v>
      </c>
      <c r="K11" s="51" t="s">
        <v>83</v>
      </c>
      <c r="L11" s="126"/>
      <c r="N11" s="35"/>
      <c r="R11" s="35"/>
    </row>
    <row r="12" spans="1:18" ht="40.5" customHeight="1" x14ac:dyDescent="0.25">
      <c r="A12" s="126"/>
      <c r="B12" s="126"/>
      <c r="C12" s="130"/>
      <c r="D12" s="35" t="s">
        <v>73</v>
      </c>
      <c r="E12" s="62" t="str">
        <f>$D$12&amp;E15</f>
        <v>MEDIALEVE</v>
      </c>
      <c r="F12" s="62" t="str">
        <f t="shared" ref="F12:I12" si="2">$D$12&amp;F15</f>
        <v>MEDIAMENOR</v>
      </c>
      <c r="G12" s="62" t="str">
        <f t="shared" si="2"/>
        <v>MEDIAMODERADO</v>
      </c>
      <c r="H12" s="60" t="str">
        <f t="shared" si="2"/>
        <v>MEDIAMAYOR</v>
      </c>
      <c r="I12" s="64" t="str">
        <f t="shared" si="2"/>
        <v>MEDIACATASTRÓFICO</v>
      </c>
      <c r="K12" s="52" t="s">
        <v>59</v>
      </c>
      <c r="L12" s="126"/>
      <c r="N12" s="35"/>
      <c r="R12" s="35"/>
    </row>
    <row r="13" spans="1:18" ht="39" customHeight="1" x14ac:dyDescent="0.25">
      <c r="A13" s="126"/>
      <c r="B13" s="126"/>
      <c r="C13" s="130"/>
      <c r="D13" s="35" t="s">
        <v>74</v>
      </c>
      <c r="E13" s="59" t="str">
        <f>$D$13&amp;E15</f>
        <v>BAJALEVE</v>
      </c>
      <c r="F13" s="62" t="str">
        <f t="shared" ref="F13:I13" si="3">$D$13&amp;F15</f>
        <v>BAJAMENOR</v>
      </c>
      <c r="G13" s="62" t="str">
        <f t="shared" si="3"/>
        <v>BAJAMODERADO</v>
      </c>
      <c r="H13" s="60" t="str">
        <f t="shared" si="3"/>
        <v>BAJAMAYOR</v>
      </c>
      <c r="I13" s="64" t="str">
        <f t="shared" si="3"/>
        <v>BAJACATASTRÓFICO</v>
      </c>
      <c r="K13" s="53" t="s">
        <v>84</v>
      </c>
      <c r="L13" s="126"/>
      <c r="N13" s="35"/>
      <c r="R13" s="35"/>
    </row>
    <row r="14" spans="1:18" ht="39.75" customHeight="1" x14ac:dyDescent="0.25">
      <c r="A14" s="126"/>
      <c r="B14" s="126"/>
      <c r="C14" s="130"/>
      <c r="D14" s="35" t="s">
        <v>75</v>
      </c>
      <c r="E14" s="59" t="str">
        <f>$D$14&amp;E15</f>
        <v>MUY BAJALEVE</v>
      </c>
      <c r="F14" s="59" t="str">
        <f t="shared" ref="F14:I14" si="4">$D$14&amp;F15</f>
        <v>MUY BAJAMENOR</v>
      </c>
      <c r="G14" s="62" t="str">
        <f t="shared" si="4"/>
        <v>MUY BAJAMODERADO</v>
      </c>
      <c r="H14" s="60" t="str">
        <f t="shared" si="4"/>
        <v>MUY BAJAMAYOR</v>
      </c>
      <c r="I14" s="64" t="str">
        <f t="shared" si="4"/>
        <v>MUY BAJACATASTRÓFICO</v>
      </c>
      <c r="K14" s="49"/>
      <c r="L14" s="126"/>
      <c r="N14" s="35"/>
      <c r="R14" s="35"/>
    </row>
    <row r="15" spans="1:18" ht="31.5" customHeight="1" thickBot="1" x14ac:dyDescent="0.3">
      <c r="A15" s="126"/>
      <c r="B15" s="126"/>
      <c r="C15" s="54"/>
      <c r="D15" s="55"/>
      <c r="E15" s="56" t="s">
        <v>76</v>
      </c>
      <c r="F15" s="56" t="s">
        <v>77</v>
      </c>
      <c r="G15" s="56" t="s">
        <v>59</v>
      </c>
      <c r="H15" s="56" t="s">
        <v>78</v>
      </c>
      <c r="I15" s="56" t="s">
        <v>79</v>
      </c>
      <c r="J15" s="55"/>
      <c r="K15" s="57"/>
      <c r="L15" s="126"/>
    </row>
    <row r="16" spans="1:18" x14ac:dyDescent="0.25">
      <c r="A16" s="126"/>
      <c r="B16" s="126"/>
      <c r="C16" s="127"/>
      <c r="D16" s="127"/>
      <c r="E16" s="127"/>
      <c r="F16" s="127"/>
      <c r="G16" s="127"/>
      <c r="H16" s="127"/>
      <c r="I16" s="127"/>
      <c r="J16" s="127"/>
      <c r="K16" s="127"/>
      <c r="L16" s="126"/>
    </row>
    <row r="17" spans="1:18" x14ac:dyDescent="0.25">
      <c r="A17" s="126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</row>
    <row r="18" spans="1:18" ht="15.75" thickBot="1" x14ac:dyDescent="0.3">
      <c r="A18" s="126"/>
      <c r="B18" s="126"/>
      <c r="C18" s="128"/>
      <c r="D18" s="128"/>
      <c r="E18" s="128"/>
      <c r="F18" s="128"/>
      <c r="G18" s="128"/>
      <c r="H18" s="128"/>
      <c r="I18" s="128"/>
      <c r="J18" s="128"/>
      <c r="K18" s="128"/>
      <c r="L18" s="126"/>
    </row>
    <row r="19" spans="1:18" x14ac:dyDescent="0.25">
      <c r="A19" s="126"/>
      <c r="B19" s="126"/>
      <c r="C19" s="118" t="s">
        <v>86</v>
      </c>
      <c r="D19" s="119"/>
      <c r="E19" s="119"/>
      <c r="F19" s="119"/>
      <c r="G19" s="119"/>
      <c r="H19" s="119"/>
      <c r="I19" s="119"/>
      <c r="J19" s="119"/>
      <c r="K19" s="120"/>
      <c r="L19" s="126"/>
    </row>
    <row r="20" spans="1:18" x14ac:dyDescent="0.25">
      <c r="A20" s="126"/>
      <c r="B20" s="126"/>
      <c r="C20" s="121"/>
      <c r="D20" s="122"/>
      <c r="E20" s="122"/>
      <c r="F20" s="122"/>
      <c r="G20" s="122"/>
      <c r="H20" s="122"/>
      <c r="I20" s="122"/>
      <c r="J20" s="122"/>
      <c r="K20" s="123"/>
      <c r="L20" s="126"/>
    </row>
    <row r="21" spans="1:18" x14ac:dyDescent="0.25">
      <c r="A21" s="126"/>
      <c r="B21" s="126"/>
      <c r="C21" s="48"/>
      <c r="K21" s="49"/>
      <c r="L21" s="126"/>
    </row>
    <row r="22" spans="1:18" x14ac:dyDescent="0.25">
      <c r="A22" s="126"/>
      <c r="B22" s="126"/>
      <c r="C22" s="48"/>
      <c r="E22" s="124" t="s">
        <v>80</v>
      </c>
      <c r="F22" s="124"/>
      <c r="G22" s="124"/>
      <c r="H22" s="124"/>
      <c r="I22" s="124"/>
      <c r="K22" s="49"/>
      <c r="L22" s="126"/>
    </row>
    <row r="23" spans="1:18" x14ac:dyDescent="0.25">
      <c r="A23" s="126"/>
      <c r="B23" s="126"/>
      <c r="C23" s="48"/>
      <c r="K23" s="49"/>
      <c r="L23" s="126"/>
      <c r="O23" s="35"/>
      <c r="P23" s="35"/>
      <c r="Q23" s="35"/>
      <c r="R23" s="35"/>
    </row>
    <row r="24" spans="1:18" ht="40.5" customHeight="1" x14ac:dyDescent="0.25">
      <c r="A24" s="126"/>
      <c r="B24" s="126"/>
      <c r="C24" s="129" t="s">
        <v>81</v>
      </c>
      <c r="D24" s="35" t="s">
        <v>71</v>
      </c>
      <c r="E24" s="46"/>
      <c r="F24" s="46"/>
      <c r="G24" s="46"/>
      <c r="H24" s="46"/>
      <c r="I24" s="44"/>
      <c r="K24" s="50" t="s">
        <v>82</v>
      </c>
      <c r="L24" s="126"/>
      <c r="N24" s="35"/>
    </row>
    <row r="25" spans="1:18" ht="41.25" customHeight="1" x14ac:dyDescent="0.25">
      <c r="A25" s="126"/>
      <c r="B25" s="126"/>
      <c r="C25" s="130"/>
      <c r="D25" s="35" t="s">
        <v>72</v>
      </c>
      <c r="E25" s="45"/>
      <c r="F25" s="45"/>
      <c r="G25" s="46"/>
      <c r="H25" s="46"/>
      <c r="I25" s="44"/>
      <c r="K25" s="51" t="s">
        <v>83</v>
      </c>
      <c r="L25" s="126"/>
      <c r="N25" s="35"/>
    </row>
    <row r="26" spans="1:18" ht="46.5" customHeight="1" x14ac:dyDescent="0.25">
      <c r="A26" s="126"/>
      <c r="B26" s="126"/>
      <c r="C26" s="130"/>
      <c r="D26" s="35" t="s">
        <v>73</v>
      </c>
      <c r="E26" s="45"/>
      <c r="F26" s="45"/>
      <c r="G26" s="45"/>
      <c r="H26" s="46"/>
      <c r="I26" s="44"/>
      <c r="K26" s="52" t="s">
        <v>59</v>
      </c>
      <c r="L26" s="126"/>
      <c r="N26" s="35"/>
    </row>
    <row r="27" spans="1:18" ht="48" customHeight="1" x14ac:dyDescent="0.25">
      <c r="A27" s="126"/>
      <c r="B27" s="126"/>
      <c r="C27" s="130"/>
      <c r="D27" s="35" t="s">
        <v>74</v>
      </c>
      <c r="E27" s="47"/>
      <c r="F27" s="45"/>
      <c r="G27" s="45"/>
      <c r="H27" s="46"/>
      <c r="I27" s="44"/>
      <c r="K27" s="53" t="s">
        <v>84</v>
      </c>
      <c r="L27" s="126"/>
      <c r="N27" s="35"/>
    </row>
    <row r="28" spans="1:18" ht="41.25" customHeight="1" x14ac:dyDescent="0.25">
      <c r="A28" s="126"/>
      <c r="B28" s="126"/>
      <c r="C28" s="130"/>
      <c r="D28" s="35" t="s">
        <v>75</v>
      </c>
      <c r="E28" s="47"/>
      <c r="F28" s="47"/>
      <c r="G28" s="45"/>
      <c r="H28" s="46"/>
      <c r="I28" s="44"/>
      <c r="K28" s="49"/>
      <c r="L28" s="126"/>
      <c r="N28" s="35"/>
    </row>
    <row r="29" spans="1:18" ht="15.75" thickBot="1" x14ac:dyDescent="0.3">
      <c r="A29" s="126"/>
      <c r="B29" s="126"/>
      <c r="C29" s="54"/>
      <c r="D29" s="55"/>
      <c r="E29" s="56" t="s">
        <v>76</v>
      </c>
      <c r="F29" s="56" t="s">
        <v>77</v>
      </c>
      <c r="G29" s="56" t="s">
        <v>59</v>
      </c>
      <c r="H29" s="56" t="s">
        <v>78</v>
      </c>
      <c r="I29" s="56" t="s">
        <v>79</v>
      </c>
      <c r="J29" s="55"/>
      <c r="K29" s="57"/>
      <c r="L29" s="126"/>
    </row>
    <row r="30" spans="1:18" x14ac:dyDescent="0.25">
      <c r="A30" s="126"/>
      <c r="B30" s="126"/>
      <c r="C30" s="127"/>
      <c r="D30" s="127"/>
      <c r="E30" s="127"/>
      <c r="F30" s="127"/>
      <c r="G30" s="127"/>
      <c r="H30" s="127"/>
      <c r="I30" s="127"/>
      <c r="J30" s="127"/>
      <c r="K30" s="127"/>
      <c r="L30" s="126"/>
    </row>
    <row r="31" spans="1:18" ht="30.6" customHeight="1" x14ac:dyDescent="0.25">
      <c r="A31" s="125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</row>
  </sheetData>
  <mergeCells count="21">
    <mergeCell ref="C19:K20"/>
    <mergeCell ref="E22:I22"/>
    <mergeCell ref="A31:L31"/>
    <mergeCell ref="A1:B3"/>
    <mergeCell ref="A4:B30"/>
    <mergeCell ref="C4:L4"/>
    <mergeCell ref="L5:L30"/>
    <mergeCell ref="C16:K18"/>
    <mergeCell ref="C30:K30"/>
    <mergeCell ref="C24:C28"/>
    <mergeCell ref="K1:L1"/>
    <mergeCell ref="K2:L2"/>
    <mergeCell ref="K3:L3"/>
    <mergeCell ref="C5:K6"/>
    <mergeCell ref="E8:I8"/>
    <mergeCell ref="C10:C14"/>
    <mergeCell ref="I1:J1"/>
    <mergeCell ref="I2:J2"/>
    <mergeCell ref="I3:J3"/>
    <mergeCell ref="C1:H1"/>
    <mergeCell ref="C2:H3"/>
  </mergeCells>
  <conditionalFormatting sqref="R10:R14">
    <cfRule type="containsText" dxfId="7" priority="1" operator="containsText" text="BAJO">
      <formula>NOT(ISERROR(SEARCH("BAJO",R10)))</formula>
    </cfRule>
    <cfRule type="containsText" dxfId="6" priority="2" operator="containsText" text="MODERADO">
      <formula>NOT(ISERROR(SEARCH("MODERADO",R10)))</formula>
    </cfRule>
    <cfRule type="containsText" dxfId="5" priority="3" operator="containsText" text="ALTO">
      <formula>NOT(ISERROR(SEARCH("ALTO",R10)))</formula>
    </cfRule>
    <cfRule type="containsText" dxfId="4" priority="4" operator="containsText" text="EXTREMO">
      <formula>NOT(ISERROR(SEARCH("EXTREMO",R10)))</formula>
    </cfRule>
  </conditionalFormatting>
  <dataValidations count="3">
    <dataValidation type="list" allowBlank="1" showInputMessage="1" showErrorMessage="1" sqref="P10:P14" xr:uid="{00000000-0002-0000-0200-000000000000}">
      <formula1>IMPACTO</formula1>
    </dataValidation>
    <dataValidation type="list" allowBlank="1" showInputMessage="1" showErrorMessage="1" sqref="O24:O28" xr:uid="{00000000-0002-0000-0200-000001000000}">
      <formula1>$D$24:$D$28</formula1>
    </dataValidation>
    <dataValidation type="list" allowBlank="1" showInputMessage="1" showErrorMessage="1" sqref="O10:O14" xr:uid="{00000000-0002-0000-0200-000002000000}">
      <formula1>PROBABILIDAD</formula1>
    </dataValidation>
  </dataValidations>
  <pageMargins left="0.7" right="0.7" top="0.75" bottom="0.75" header="0.3" footer="0.3"/>
  <pageSetup scale="6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4"/>
  <sheetViews>
    <sheetView view="pageBreakPreview" zoomScale="60" zoomScaleNormal="100" workbookViewId="0">
      <selection activeCell="C4" sqref="B1:C4"/>
    </sheetView>
  </sheetViews>
  <sheetFormatPr baseColWidth="10" defaultRowHeight="15" x14ac:dyDescent="0.25"/>
  <cols>
    <col min="1" max="1" width="21.28515625" customWidth="1"/>
    <col min="2" max="2" width="19.7109375" customWidth="1"/>
    <col min="3" max="3" width="22" customWidth="1"/>
  </cols>
  <sheetData>
    <row r="1" spans="1:3" x14ac:dyDescent="0.25">
      <c r="A1" s="112"/>
      <c r="B1" s="135"/>
      <c r="C1" s="65"/>
    </row>
    <row r="2" spans="1:3" x14ac:dyDescent="0.25">
      <c r="A2" s="112"/>
      <c r="B2" s="135"/>
      <c r="C2" s="65"/>
    </row>
    <row r="3" spans="1:3" x14ac:dyDescent="0.25">
      <c r="A3" s="112"/>
      <c r="B3" s="135"/>
      <c r="C3" s="65"/>
    </row>
    <row r="4" spans="1:3" ht="14.45" customHeight="1" x14ac:dyDescent="0.25">
      <c r="A4" s="112"/>
      <c r="B4" s="135"/>
      <c r="C4" s="66"/>
    </row>
    <row r="6" spans="1:3" x14ac:dyDescent="0.25">
      <c r="A6" s="67" t="s">
        <v>95</v>
      </c>
      <c r="B6" s="136" t="s">
        <v>96</v>
      </c>
      <c r="C6" s="136"/>
    </row>
    <row r="7" spans="1:3" x14ac:dyDescent="0.25">
      <c r="A7" s="46" t="s">
        <v>90</v>
      </c>
      <c r="B7" s="134" t="s">
        <v>83</v>
      </c>
      <c r="C7" s="126"/>
    </row>
    <row r="8" spans="1:3" x14ac:dyDescent="0.25">
      <c r="A8" s="46" t="s">
        <v>97</v>
      </c>
      <c r="B8" s="134" t="s">
        <v>83</v>
      </c>
      <c r="C8" s="126"/>
    </row>
    <row r="9" spans="1:3" x14ac:dyDescent="0.25">
      <c r="A9" s="46" t="s">
        <v>98</v>
      </c>
      <c r="B9" s="134" t="s">
        <v>83</v>
      </c>
      <c r="C9" s="126"/>
    </row>
    <row r="10" spans="1:3" x14ac:dyDescent="0.25">
      <c r="A10" s="46" t="s">
        <v>99</v>
      </c>
      <c r="B10" s="134" t="s">
        <v>83</v>
      </c>
      <c r="C10" s="126"/>
    </row>
    <row r="11" spans="1:3" x14ac:dyDescent="0.25">
      <c r="A11" s="44" t="s">
        <v>100</v>
      </c>
      <c r="B11" s="134" t="s">
        <v>82</v>
      </c>
      <c r="C11" s="126"/>
    </row>
    <row r="12" spans="1:3" x14ac:dyDescent="0.25">
      <c r="A12" s="45" t="s">
        <v>91</v>
      </c>
      <c r="B12" s="134" t="s">
        <v>59</v>
      </c>
      <c r="C12" s="126"/>
    </row>
    <row r="13" spans="1:3" x14ac:dyDescent="0.25">
      <c r="A13" s="45" t="s">
        <v>101</v>
      </c>
      <c r="B13" s="134" t="s">
        <v>59</v>
      </c>
      <c r="C13" s="126"/>
    </row>
    <row r="14" spans="1:3" x14ac:dyDescent="0.25">
      <c r="A14" s="46" t="s">
        <v>102</v>
      </c>
      <c r="B14" s="134" t="s">
        <v>83</v>
      </c>
      <c r="C14" s="126"/>
    </row>
    <row r="15" spans="1:3" x14ac:dyDescent="0.25">
      <c r="A15" s="46" t="s">
        <v>103</v>
      </c>
      <c r="B15" s="134" t="s">
        <v>83</v>
      </c>
      <c r="C15" s="126"/>
    </row>
    <row r="16" spans="1:3" x14ac:dyDescent="0.25">
      <c r="A16" s="44" t="s">
        <v>104</v>
      </c>
      <c r="B16" s="134" t="s">
        <v>82</v>
      </c>
      <c r="C16" s="126"/>
    </row>
    <row r="17" spans="1:3" x14ac:dyDescent="0.25">
      <c r="A17" s="45" t="s">
        <v>92</v>
      </c>
      <c r="B17" s="134" t="s">
        <v>59</v>
      </c>
      <c r="C17" s="126"/>
    </row>
    <row r="18" spans="1:3" x14ac:dyDescent="0.25">
      <c r="A18" s="45" t="s">
        <v>105</v>
      </c>
      <c r="B18" s="134" t="s">
        <v>59</v>
      </c>
      <c r="C18" s="126"/>
    </row>
    <row r="19" spans="1:3" x14ac:dyDescent="0.25">
      <c r="A19" s="45" t="s">
        <v>106</v>
      </c>
      <c r="B19" s="134" t="s">
        <v>59</v>
      </c>
      <c r="C19" s="126"/>
    </row>
    <row r="20" spans="1:3" x14ac:dyDescent="0.25">
      <c r="A20" s="46" t="s">
        <v>107</v>
      </c>
      <c r="B20" s="134" t="s">
        <v>83</v>
      </c>
      <c r="C20" s="126"/>
    </row>
    <row r="21" spans="1:3" x14ac:dyDescent="0.25">
      <c r="A21" s="44" t="s">
        <v>108</v>
      </c>
      <c r="B21" s="134" t="s">
        <v>82</v>
      </c>
      <c r="C21" s="126"/>
    </row>
    <row r="22" spans="1:3" x14ac:dyDescent="0.25">
      <c r="A22" s="47" t="s">
        <v>93</v>
      </c>
      <c r="B22" s="134" t="s">
        <v>84</v>
      </c>
      <c r="C22" s="126"/>
    </row>
    <row r="23" spans="1:3" x14ac:dyDescent="0.25">
      <c r="A23" s="45" t="s">
        <v>109</v>
      </c>
      <c r="B23" s="134" t="s">
        <v>59</v>
      </c>
      <c r="C23" s="126"/>
    </row>
    <row r="24" spans="1:3" x14ac:dyDescent="0.25">
      <c r="A24" s="45" t="s">
        <v>110</v>
      </c>
      <c r="B24" s="134" t="s">
        <v>59</v>
      </c>
      <c r="C24" s="126"/>
    </row>
    <row r="25" spans="1:3" x14ac:dyDescent="0.25">
      <c r="A25" s="46" t="s">
        <v>111</v>
      </c>
      <c r="B25" s="134" t="s">
        <v>83</v>
      </c>
      <c r="C25" s="126"/>
    </row>
    <row r="26" spans="1:3" x14ac:dyDescent="0.25">
      <c r="A26" s="44" t="s">
        <v>112</v>
      </c>
      <c r="B26" s="134" t="s">
        <v>82</v>
      </c>
      <c r="C26" s="126"/>
    </row>
    <row r="27" spans="1:3" x14ac:dyDescent="0.25">
      <c r="A27" s="47" t="s">
        <v>94</v>
      </c>
      <c r="B27" s="134" t="s">
        <v>84</v>
      </c>
      <c r="C27" s="126"/>
    </row>
    <row r="28" spans="1:3" x14ac:dyDescent="0.25">
      <c r="A28" s="47" t="s">
        <v>113</v>
      </c>
      <c r="B28" s="134" t="s">
        <v>84</v>
      </c>
      <c r="C28" s="126"/>
    </row>
    <row r="29" spans="1:3" x14ac:dyDescent="0.25">
      <c r="A29" s="45" t="s">
        <v>114</v>
      </c>
      <c r="B29" s="134" t="s">
        <v>59</v>
      </c>
      <c r="C29" s="126"/>
    </row>
    <row r="30" spans="1:3" x14ac:dyDescent="0.25">
      <c r="A30" s="46" t="s">
        <v>115</v>
      </c>
      <c r="B30" s="134" t="s">
        <v>83</v>
      </c>
      <c r="C30" s="126"/>
    </row>
    <row r="31" spans="1:3" x14ac:dyDescent="0.25">
      <c r="A31" s="44" t="s">
        <v>116</v>
      </c>
      <c r="B31" s="134" t="s">
        <v>82</v>
      </c>
      <c r="C31" s="126"/>
    </row>
    <row r="33" spans="1:3" x14ac:dyDescent="0.25">
      <c r="A33" s="125"/>
      <c r="B33" s="125"/>
      <c r="C33" s="125"/>
    </row>
    <row r="34" spans="1:3" x14ac:dyDescent="0.25">
      <c r="A34" s="125"/>
      <c r="B34" s="125"/>
      <c r="C34" s="125"/>
    </row>
  </sheetData>
  <mergeCells count="29">
    <mergeCell ref="B11:C11"/>
    <mergeCell ref="B1:B4"/>
    <mergeCell ref="A1:A4"/>
    <mergeCell ref="B6:C6"/>
    <mergeCell ref="B7:C7"/>
    <mergeCell ref="B8:C8"/>
    <mergeCell ref="B9:C9"/>
    <mergeCell ref="B10:C10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30:C30"/>
    <mergeCell ref="B31:C31"/>
    <mergeCell ref="A33:C34"/>
    <mergeCell ref="B24:C24"/>
    <mergeCell ref="B25:C25"/>
    <mergeCell ref="B26:C26"/>
    <mergeCell ref="B27:C27"/>
    <mergeCell ref="B28:C28"/>
    <mergeCell ref="B29:C29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2"/>
  <sheetViews>
    <sheetView view="pageBreakPreview" zoomScale="60" zoomScaleNormal="40" workbookViewId="0">
      <selection activeCell="E1" sqref="E1:P4"/>
    </sheetView>
  </sheetViews>
  <sheetFormatPr baseColWidth="10" defaultRowHeight="15" x14ac:dyDescent="0.25"/>
  <cols>
    <col min="4" max="4" width="12.85546875" customWidth="1"/>
    <col min="5" max="5" width="12.5703125" customWidth="1"/>
    <col min="6" max="6" width="12.7109375" customWidth="1"/>
    <col min="7" max="7" width="12.85546875" customWidth="1"/>
    <col min="8" max="8" width="14.7109375" customWidth="1"/>
    <col min="14" max="14" width="15.28515625" customWidth="1"/>
    <col min="15" max="15" width="13.5703125" customWidth="1"/>
    <col min="16" max="16" width="16.85546875" customWidth="1"/>
    <col min="17" max="17" width="17.85546875" customWidth="1"/>
  </cols>
  <sheetData>
    <row r="1" spans="1:18" ht="14.45" customHeight="1" x14ac:dyDescent="0.25">
      <c r="A1" s="112"/>
      <c r="B1" s="112"/>
      <c r="C1" s="112"/>
      <c r="D1" s="112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7"/>
      <c r="R1" s="137"/>
    </row>
    <row r="2" spans="1:18" ht="14.45" customHeight="1" x14ac:dyDescent="0.25">
      <c r="A2" s="112"/>
      <c r="B2" s="112"/>
      <c r="C2" s="112"/>
      <c r="D2" s="112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7"/>
      <c r="R2" s="137"/>
    </row>
    <row r="3" spans="1:18" ht="14.45" customHeight="1" x14ac:dyDescent="0.25">
      <c r="A3" s="112"/>
      <c r="B3" s="112"/>
      <c r="C3" s="112"/>
      <c r="D3" s="112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7"/>
      <c r="R3" s="137"/>
    </row>
    <row r="4" spans="1:18" ht="14.45" customHeight="1" x14ac:dyDescent="0.25">
      <c r="A4" s="112"/>
      <c r="B4" s="112"/>
      <c r="C4" s="112"/>
      <c r="D4" s="112"/>
      <c r="E4" s="138"/>
      <c r="F4" s="138"/>
      <c r="G4" s="138"/>
      <c r="H4" s="138"/>
      <c r="I4" s="138"/>
      <c r="J4" s="138"/>
      <c r="K4" s="139"/>
      <c r="L4" s="139"/>
      <c r="M4" s="138"/>
      <c r="N4" s="138"/>
      <c r="O4" s="138"/>
      <c r="P4" s="138"/>
      <c r="Q4" s="137"/>
      <c r="R4" s="137"/>
    </row>
    <row r="5" spans="1:18" x14ac:dyDescent="0.25">
      <c r="A5" s="126"/>
      <c r="B5" s="121" t="s">
        <v>85</v>
      </c>
      <c r="C5" s="122"/>
      <c r="D5" s="122"/>
      <c r="E5" s="122"/>
      <c r="F5" s="122"/>
      <c r="G5" s="122"/>
      <c r="H5" s="122"/>
      <c r="I5" s="122"/>
      <c r="J5" s="122"/>
      <c r="K5" s="126"/>
      <c r="L5" s="126"/>
      <c r="M5" s="140"/>
      <c r="N5" s="140"/>
      <c r="O5" s="140"/>
      <c r="P5" s="140"/>
      <c r="Q5" s="140"/>
      <c r="R5" s="140"/>
    </row>
    <row r="6" spans="1:18" x14ac:dyDescent="0.25">
      <c r="A6" s="126"/>
      <c r="B6" s="121"/>
      <c r="C6" s="122"/>
      <c r="D6" s="122"/>
      <c r="E6" s="122"/>
      <c r="F6" s="122"/>
      <c r="G6" s="122"/>
      <c r="H6" s="122"/>
      <c r="I6" s="122"/>
      <c r="J6" s="122"/>
      <c r="K6" s="126"/>
      <c r="L6" s="126"/>
      <c r="M6" s="126"/>
      <c r="N6" s="126"/>
      <c r="O6" s="126"/>
      <c r="P6" s="126"/>
      <c r="Q6" s="126"/>
      <c r="R6" s="126"/>
    </row>
    <row r="7" spans="1:18" x14ac:dyDescent="0.25">
      <c r="A7" s="126"/>
      <c r="B7" s="48"/>
      <c r="K7" s="126"/>
      <c r="L7" s="126"/>
      <c r="M7" s="126"/>
      <c r="N7" s="126"/>
      <c r="O7" s="126"/>
      <c r="P7" s="126"/>
      <c r="Q7" s="126"/>
      <c r="R7" s="126"/>
    </row>
    <row r="8" spans="1:18" x14ac:dyDescent="0.25">
      <c r="A8" s="126"/>
      <c r="B8" s="48"/>
      <c r="D8" s="124" t="s">
        <v>80</v>
      </c>
      <c r="E8" s="124"/>
      <c r="F8" s="124"/>
      <c r="G8" s="124"/>
      <c r="H8" s="124"/>
      <c r="K8" s="126"/>
      <c r="L8" s="126"/>
      <c r="M8" s="126"/>
      <c r="N8" s="126"/>
      <c r="O8" s="126"/>
      <c r="P8" s="126"/>
      <c r="Q8" s="126"/>
      <c r="R8" s="126"/>
    </row>
    <row r="9" spans="1:18" x14ac:dyDescent="0.25">
      <c r="A9" s="126"/>
      <c r="B9" s="48"/>
      <c r="K9" s="126"/>
      <c r="L9" s="126"/>
      <c r="N9" s="35" t="s">
        <v>87</v>
      </c>
      <c r="O9" s="35" t="s">
        <v>80</v>
      </c>
      <c r="P9" s="35" t="s">
        <v>89</v>
      </c>
      <c r="Q9" s="35" t="s">
        <v>88</v>
      </c>
      <c r="R9" s="126"/>
    </row>
    <row r="10" spans="1:18" ht="38.25" customHeight="1" x14ac:dyDescent="0.25">
      <c r="A10" s="126"/>
      <c r="B10" s="129" t="s">
        <v>81</v>
      </c>
      <c r="C10" s="35" t="s">
        <v>71</v>
      </c>
      <c r="D10" s="60" t="str">
        <f>$C$10&amp;D15</f>
        <v>MUY ALTALEVE</v>
      </c>
      <c r="E10" s="60" t="str">
        <f t="shared" ref="E10:H10" si="0">$C$10&amp;E15</f>
        <v>MUY ALTAMENOR</v>
      </c>
      <c r="F10" s="60" t="str">
        <f t="shared" si="0"/>
        <v>MUY ALTAMODERADO</v>
      </c>
      <c r="G10" s="60" t="str">
        <f t="shared" si="0"/>
        <v>MUY ALTAMAYOR</v>
      </c>
      <c r="H10" s="61" t="str">
        <f t="shared" si="0"/>
        <v>MUY ALTACATASTRÓFICO</v>
      </c>
      <c r="J10" s="68" t="s">
        <v>82</v>
      </c>
      <c r="K10" s="126"/>
      <c r="L10" s="126"/>
      <c r="M10" s="35">
        <v>1</v>
      </c>
      <c r="N10" t="s">
        <v>74</v>
      </c>
      <c r="O10" t="s">
        <v>76</v>
      </c>
      <c r="P10" t="str">
        <f>+N10&amp;O10</f>
        <v>BAJALEVE</v>
      </c>
      <c r="Q10" s="35" t="str">
        <f>VLOOKUP(P10,'BD ID COLOR'!$A$7:$B$31,2,0)</f>
        <v>BAJO</v>
      </c>
      <c r="R10" s="126"/>
    </row>
    <row r="11" spans="1:18" ht="41.25" customHeight="1" x14ac:dyDescent="0.25">
      <c r="A11" s="126"/>
      <c r="B11" s="130"/>
      <c r="C11" s="35" t="s">
        <v>72</v>
      </c>
      <c r="D11" s="62" t="str">
        <f>$C$11&amp;D15</f>
        <v>ALTALEVE</v>
      </c>
      <c r="E11" s="62" t="str">
        <f t="shared" ref="E11:H11" si="1">$C$11&amp;E15</f>
        <v>ALTAMENOR</v>
      </c>
      <c r="F11" s="60" t="str">
        <f t="shared" si="1"/>
        <v>ALTAMODERADO</v>
      </c>
      <c r="G11" s="60" t="str">
        <f t="shared" si="1"/>
        <v>ALTAMAYOR</v>
      </c>
      <c r="H11" s="61" t="str">
        <f t="shared" si="1"/>
        <v>ALTACATASTRÓFICO</v>
      </c>
      <c r="J11" s="69" t="s">
        <v>83</v>
      </c>
      <c r="K11" s="126"/>
      <c r="L11" s="126"/>
      <c r="M11" s="35">
        <v>2</v>
      </c>
      <c r="N11" t="s">
        <v>74</v>
      </c>
      <c r="O11" t="s">
        <v>76</v>
      </c>
      <c r="P11" t="str">
        <f t="shared" ref="P11:P14" si="2">+N11&amp;O11</f>
        <v>BAJALEVE</v>
      </c>
      <c r="Q11" s="35" t="str">
        <f>VLOOKUP(P11,'BD ID COLOR'!$A$7:$B$31,2,0)</f>
        <v>BAJO</v>
      </c>
      <c r="R11" s="126"/>
    </row>
    <row r="12" spans="1:18" ht="40.5" customHeight="1" x14ac:dyDescent="0.25">
      <c r="A12" s="126"/>
      <c r="B12" s="130"/>
      <c r="C12" s="35" t="s">
        <v>73</v>
      </c>
      <c r="D12" s="62" t="str">
        <f>$C$12&amp;D15</f>
        <v>MEDIALEVE</v>
      </c>
      <c r="E12" s="62" t="str">
        <f t="shared" ref="E12:H12" si="3">$C$12&amp;E15</f>
        <v>MEDIAMENOR</v>
      </c>
      <c r="F12" s="62" t="str">
        <f t="shared" si="3"/>
        <v>MEDIAMODERADO</v>
      </c>
      <c r="G12" s="60" t="str">
        <f t="shared" si="3"/>
        <v>MEDIAMAYOR</v>
      </c>
      <c r="H12" s="61" t="str">
        <f t="shared" si="3"/>
        <v>MEDIACATASTRÓFICO</v>
      </c>
      <c r="J12" s="70" t="s">
        <v>59</v>
      </c>
      <c r="K12" s="126"/>
      <c r="L12" s="126"/>
      <c r="M12" s="35">
        <v>3</v>
      </c>
      <c r="N12" t="s">
        <v>75</v>
      </c>
      <c r="O12" t="s">
        <v>59</v>
      </c>
      <c r="P12" t="str">
        <f t="shared" si="2"/>
        <v>MUY BAJAMODERADO</v>
      </c>
      <c r="Q12" s="35" t="str">
        <f>VLOOKUP(P12,'BD ID COLOR'!$A$7:$B$31,2,0)</f>
        <v>MODERADO</v>
      </c>
      <c r="R12" s="126"/>
    </row>
    <row r="13" spans="1:18" ht="39" customHeight="1" x14ac:dyDescent="0.25">
      <c r="A13" s="126"/>
      <c r="B13" s="130"/>
      <c r="C13" s="35" t="s">
        <v>74</v>
      </c>
      <c r="D13" s="59" t="str">
        <f>$C$13&amp;D15</f>
        <v>BAJALEVE</v>
      </c>
      <c r="E13" s="62" t="str">
        <f t="shared" ref="E13:H13" si="4">$C$13&amp;E15</f>
        <v>BAJAMENOR</v>
      </c>
      <c r="F13" s="62" t="str">
        <f t="shared" si="4"/>
        <v>BAJAMODERADO</v>
      </c>
      <c r="G13" s="60" t="str">
        <f t="shared" si="4"/>
        <v>BAJAMAYOR</v>
      </c>
      <c r="H13" s="61" t="str">
        <f t="shared" si="4"/>
        <v>BAJACATASTRÓFICO</v>
      </c>
      <c r="J13" s="71" t="s">
        <v>84</v>
      </c>
      <c r="K13" s="126"/>
      <c r="L13" s="126"/>
      <c r="M13" s="35">
        <v>4</v>
      </c>
      <c r="N13" t="s">
        <v>73</v>
      </c>
      <c r="O13" t="s">
        <v>78</v>
      </c>
      <c r="P13" t="str">
        <f t="shared" si="2"/>
        <v>MEDIAMAYOR</v>
      </c>
      <c r="Q13" s="35" t="str">
        <f>VLOOKUP(P13,'BD ID COLOR'!$A$7:$B$31,2,0)</f>
        <v>ALTO</v>
      </c>
      <c r="R13" s="126"/>
    </row>
    <row r="14" spans="1:18" ht="39.75" customHeight="1" x14ac:dyDescent="0.25">
      <c r="A14" s="126"/>
      <c r="B14" s="130"/>
      <c r="C14" s="35" t="s">
        <v>75</v>
      </c>
      <c r="D14" s="59" t="str">
        <f>$C$14&amp;D15</f>
        <v>MUY BAJALEVE</v>
      </c>
      <c r="E14" s="59" t="str">
        <f t="shared" ref="E14:H14" si="5">$C$14&amp;E15</f>
        <v>MUY BAJAMENOR</v>
      </c>
      <c r="F14" s="62" t="str">
        <f t="shared" si="5"/>
        <v>MUY BAJAMODERADO</v>
      </c>
      <c r="G14" s="60" t="str">
        <f t="shared" si="5"/>
        <v>MUY BAJAMAYOR</v>
      </c>
      <c r="H14" s="61" t="str">
        <f t="shared" si="5"/>
        <v>MUY BAJACATASTRÓFICO</v>
      </c>
      <c r="K14" s="126"/>
      <c r="L14" s="126"/>
      <c r="M14" s="35">
        <v>5</v>
      </c>
      <c r="N14" t="s">
        <v>71</v>
      </c>
      <c r="O14" t="s">
        <v>79</v>
      </c>
      <c r="P14" t="str">
        <f t="shared" si="2"/>
        <v>MUY ALTACATASTRÓFICO</v>
      </c>
      <c r="Q14" s="35" t="str">
        <f>VLOOKUP(P14,'BD ID COLOR'!$A$7:$B$31,2,0)</f>
        <v>EXTREMO</v>
      </c>
      <c r="R14" s="126"/>
    </row>
    <row r="15" spans="1:18" ht="31.5" customHeight="1" thickBot="1" x14ac:dyDescent="0.3">
      <c r="A15" s="126"/>
      <c r="B15" s="54"/>
      <c r="C15" s="55"/>
      <c r="D15" s="56" t="s">
        <v>76</v>
      </c>
      <c r="E15" s="56" t="s">
        <v>77</v>
      </c>
      <c r="F15" s="56" t="s">
        <v>59</v>
      </c>
      <c r="G15" s="56" t="s">
        <v>78</v>
      </c>
      <c r="H15" s="56" t="s">
        <v>79</v>
      </c>
      <c r="I15" s="55"/>
      <c r="J15" s="55"/>
      <c r="K15" s="126"/>
      <c r="L15" s="126"/>
      <c r="M15" s="126"/>
      <c r="N15" s="126"/>
      <c r="O15" s="126"/>
      <c r="P15" s="126"/>
      <c r="Q15" s="126"/>
      <c r="R15" s="126"/>
    </row>
    <row r="16" spans="1:18" x14ac:dyDescent="0.25">
      <c r="A16" s="126"/>
      <c r="B16" s="127"/>
      <c r="C16" s="127"/>
      <c r="D16" s="127"/>
      <c r="E16" s="127"/>
      <c r="F16" s="127"/>
      <c r="G16" s="127"/>
      <c r="H16" s="127"/>
      <c r="I16" s="127"/>
      <c r="J16" s="127"/>
      <c r="K16" s="126"/>
      <c r="L16" s="126"/>
      <c r="M16" s="126"/>
      <c r="N16" s="126"/>
      <c r="O16" s="126"/>
      <c r="P16" s="126"/>
      <c r="Q16" s="126"/>
      <c r="R16" s="126"/>
    </row>
    <row r="17" spans="1:18" x14ac:dyDescent="0.25">
      <c r="A17" s="126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</row>
    <row r="18" spans="1:18" ht="15.75" thickBot="1" x14ac:dyDescent="0.3">
      <c r="A18" s="126"/>
      <c r="B18" s="128"/>
      <c r="C18" s="128"/>
      <c r="D18" s="128"/>
      <c r="E18" s="128"/>
      <c r="F18" s="128"/>
      <c r="G18" s="128"/>
      <c r="H18" s="128"/>
      <c r="I18" s="128"/>
      <c r="J18" s="128"/>
      <c r="K18" s="126"/>
      <c r="L18" s="126"/>
      <c r="M18" s="126"/>
      <c r="N18" s="126"/>
      <c r="O18" s="126"/>
      <c r="P18" s="126"/>
      <c r="Q18" s="126"/>
      <c r="R18" s="126"/>
    </row>
    <row r="19" spans="1:18" x14ac:dyDescent="0.25">
      <c r="A19" s="126"/>
      <c r="B19" s="118" t="s">
        <v>86</v>
      </c>
      <c r="C19" s="119"/>
      <c r="D19" s="119"/>
      <c r="E19" s="119"/>
      <c r="F19" s="119"/>
      <c r="G19" s="119"/>
      <c r="H19" s="119"/>
      <c r="I19" s="119"/>
      <c r="J19" s="119"/>
      <c r="K19" s="126"/>
      <c r="L19" s="126"/>
      <c r="M19" s="126"/>
      <c r="N19" s="126"/>
      <c r="O19" s="126"/>
      <c r="P19" s="126"/>
      <c r="Q19" s="126"/>
      <c r="R19" s="126"/>
    </row>
    <row r="20" spans="1:18" x14ac:dyDescent="0.25">
      <c r="A20" s="126"/>
      <c r="B20" s="121"/>
      <c r="C20" s="122"/>
      <c r="D20" s="122"/>
      <c r="E20" s="122"/>
      <c r="F20" s="122"/>
      <c r="G20" s="122"/>
      <c r="H20" s="122"/>
      <c r="I20" s="122"/>
      <c r="J20" s="122"/>
      <c r="K20" s="126"/>
      <c r="L20" s="126"/>
      <c r="M20" s="126"/>
      <c r="N20" s="126"/>
      <c r="O20" s="126"/>
      <c r="P20" s="126"/>
      <c r="Q20" s="126"/>
      <c r="R20" s="126"/>
    </row>
    <row r="21" spans="1:18" x14ac:dyDescent="0.25">
      <c r="A21" s="126"/>
      <c r="B21" s="48"/>
      <c r="K21" s="126"/>
      <c r="L21" s="126"/>
      <c r="M21" s="126"/>
      <c r="N21" s="126"/>
      <c r="O21" s="126"/>
      <c r="P21" s="126"/>
      <c r="Q21" s="126"/>
      <c r="R21" s="126"/>
    </row>
    <row r="22" spans="1:18" x14ac:dyDescent="0.25">
      <c r="A22" s="126"/>
      <c r="B22" s="48"/>
      <c r="D22" s="124" t="s">
        <v>80</v>
      </c>
      <c r="E22" s="124"/>
      <c r="F22" s="124"/>
      <c r="G22" s="124"/>
      <c r="H22" s="124"/>
      <c r="K22" s="126"/>
      <c r="L22" s="126"/>
      <c r="M22" s="126"/>
      <c r="N22" s="126"/>
      <c r="O22" s="126"/>
      <c r="P22" s="126"/>
      <c r="Q22" s="126"/>
      <c r="R22" s="126"/>
    </row>
    <row r="23" spans="1:18" x14ac:dyDescent="0.25">
      <c r="A23" s="126"/>
      <c r="B23" s="48"/>
      <c r="K23" s="126"/>
      <c r="L23" s="126"/>
      <c r="N23" s="35" t="s">
        <v>87</v>
      </c>
      <c r="O23" s="35" t="s">
        <v>80</v>
      </c>
      <c r="P23" s="35" t="s">
        <v>89</v>
      </c>
      <c r="Q23" s="35" t="s">
        <v>88</v>
      </c>
      <c r="R23" s="126"/>
    </row>
    <row r="24" spans="1:18" ht="40.5" customHeight="1" x14ac:dyDescent="0.25">
      <c r="A24" s="126"/>
      <c r="B24" s="129" t="s">
        <v>81</v>
      </c>
      <c r="C24" s="35" t="s">
        <v>71</v>
      </c>
      <c r="D24" s="46"/>
      <c r="E24" s="46"/>
      <c r="F24" s="46"/>
      <c r="G24" s="46"/>
      <c r="H24" s="44"/>
      <c r="J24" s="68" t="s">
        <v>82</v>
      </c>
      <c r="K24" s="126"/>
      <c r="L24" s="126"/>
      <c r="M24" s="35">
        <v>1</v>
      </c>
      <c r="R24" s="126"/>
    </row>
    <row r="25" spans="1:18" ht="41.25" customHeight="1" x14ac:dyDescent="0.25">
      <c r="A25" s="126"/>
      <c r="B25" s="130"/>
      <c r="C25" s="35" t="s">
        <v>72</v>
      </c>
      <c r="D25" s="45"/>
      <c r="E25" s="45"/>
      <c r="F25" s="46"/>
      <c r="G25" s="46"/>
      <c r="H25" s="44"/>
      <c r="J25" s="69" t="s">
        <v>83</v>
      </c>
      <c r="K25" s="126"/>
      <c r="L25" s="126"/>
      <c r="M25" s="35">
        <v>2</v>
      </c>
      <c r="R25" s="126"/>
    </row>
    <row r="26" spans="1:18" ht="46.5" customHeight="1" x14ac:dyDescent="0.25">
      <c r="A26" s="126"/>
      <c r="B26" s="130"/>
      <c r="C26" s="35" t="s">
        <v>73</v>
      </c>
      <c r="D26" s="45"/>
      <c r="E26" s="45"/>
      <c r="F26" s="45"/>
      <c r="G26" s="46"/>
      <c r="H26" s="44"/>
      <c r="J26" s="70" t="s">
        <v>59</v>
      </c>
      <c r="K26" s="126"/>
      <c r="L26" s="126"/>
      <c r="M26" s="35">
        <v>3</v>
      </c>
      <c r="R26" s="126"/>
    </row>
    <row r="27" spans="1:18" ht="48" customHeight="1" x14ac:dyDescent="0.25">
      <c r="A27" s="126"/>
      <c r="B27" s="130"/>
      <c r="C27" s="35" t="s">
        <v>74</v>
      </c>
      <c r="D27" s="47"/>
      <c r="E27" s="45"/>
      <c r="F27" s="45"/>
      <c r="G27" s="46"/>
      <c r="H27" s="44"/>
      <c r="J27" s="71" t="s">
        <v>84</v>
      </c>
      <c r="K27" s="126"/>
      <c r="L27" s="126"/>
      <c r="M27" s="35">
        <v>4</v>
      </c>
      <c r="R27" s="126"/>
    </row>
    <row r="28" spans="1:18" ht="41.25" customHeight="1" x14ac:dyDescent="0.25">
      <c r="A28" s="126"/>
      <c r="B28" s="130"/>
      <c r="C28" s="35" t="s">
        <v>75</v>
      </c>
      <c r="D28" s="47"/>
      <c r="E28" s="47"/>
      <c r="F28" s="45"/>
      <c r="G28" s="46"/>
      <c r="H28" s="44"/>
      <c r="K28" s="126"/>
      <c r="L28" s="126"/>
      <c r="M28" s="35">
        <v>5</v>
      </c>
      <c r="R28" s="126"/>
    </row>
    <row r="29" spans="1:18" ht="15.75" thickBot="1" x14ac:dyDescent="0.3">
      <c r="A29" s="126"/>
      <c r="B29" s="54"/>
      <c r="C29" s="55"/>
      <c r="D29" s="56" t="s">
        <v>76</v>
      </c>
      <c r="E29" s="56" t="s">
        <v>77</v>
      </c>
      <c r="F29" s="56" t="s">
        <v>59</v>
      </c>
      <c r="G29" s="56" t="s">
        <v>78</v>
      </c>
      <c r="H29" s="56" t="s">
        <v>79</v>
      </c>
      <c r="I29" s="55"/>
      <c r="J29" s="55"/>
      <c r="K29" s="126"/>
      <c r="L29" s="126"/>
      <c r="M29" s="126"/>
      <c r="N29" s="126"/>
      <c r="O29" s="126"/>
      <c r="P29" s="126"/>
      <c r="Q29" s="126"/>
      <c r="R29" s="126"/>
    </row>
    <row r="30" spans="1:18" x14ac:dyDescent="0.25">
      <c r="A30" s="126"/>
      <c r="B30" s="127"/>
      <c r="C30" s="127"/>
      <c r="D30" s="127"/>
      <c r="E30" s="127"/>
      <c r="F30" s="127"/>
      <c r="G30" s="127"/>
      <c r="H30" s="127"/>
      <c r="I30" s="127"/>
      <c r="J30" s="127"/>
      <c r="K30" s="126"/>
      <c r="L30" s="126"/>
      <c r="M30" s="126"/>
      <c r="N30" s="126"/>
      <c r="O30" s="126"/>
      <c r="P30" s="126"/>
      <c r="Q30" s="126"/>
      <c r="R30" s="126"/>
    </row>
    <row r="31" spans="1:18" x14ac:dyDescent="0.25">
      <c r="A31" s="126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</row>
    <row r="32" spans="1:18" ht="22.15" customHeight="1" x14ac:dyDescent="0.25"/>
  </sheetData>
  <mergeCells count="21">
    <mergeCell ref="A5:A31"/>
    <mergeCell ref="K5:K31"/>
    <mergeCell ref="B16:J18"/>
    <mergeCell ref="B30:J31"/>
    <mergeCell ref="E1:P4"/>
    <mergeCell ref="A1:D4"/>
    <mergeCell ref="L5:L31"/>
    <mergeCell ref="M5:R8"/>
    <mergeCell ref="R9:R31"/>
    <mergeCell ref="D8:H8"/>
    <mergeCell ref="B10:B14"/>
    <mergeCell ref="B5:J6"/>
    <mergeCell ref="B19:J20"/>
    <mergeCell ref="D22:H22"/>
    <mergeCell ref="M29:Q31"/>
    <mergeCell ref="M15:Q22"/>
    <mergeCell ref="B24:B28"/>
    <mergeCell ref="Q1:R1"/>
    <mergeCell ref="Q2:R2"/>
    <mergeCell ref="Q3:R3"/>
    <mergeCell ref="Q4:R4"/>
  </mergeCells>
  <conditionalFormatting sqref="Q10:Q14">
    <cfRule type="containsText" dxfId="3" priority="1" operator="containsText" text="BAJO">
      <formula>NOT(ISERROR(SEARCH("BAJO",Q10)))</formula>
    </cfRule>
    <cfRule type="containsText" dxfId="2" priority="2" operator="containsText" text="MODERADO">
      <formula>NOT(ISERROR(SEARCH("MODERADO",Q10)))</formula>
    </cfRule>
    <cfRule type="containsText" dxfId="1" priority="3" operator="containsText" text="ALTO">
      <formula>NOT(ISERROR(SEARCH("ALTO",Q10)))</formula>
    </cfRule>
    <cfRule type="containsText" dxfId="0" priority="4" operator="containsText" text="EXTREMO">
      <formula>NOT(ISERROR(SEARCH("EXTREMO",Q10)))</formula>
    </cfRule>
  </conditionalFormatting>
  <dataValidations count="3">
    <dataValidation type="list" allowBlank="1" showInputMessage="1" showErrorMessage="1" sqref="N10:N14" xr:uid="{00000000-0002-0000-0400-000000000000}">
      <formula1>PROBABILIDAD</formula1>
    </dataValidation>
    <dataValidation type="list" allowBlank="1" showInputMessage="1" showErrorMessage="1" sqref="N24:N28" xr:uid="{00000000-0002-0000-0400-000001000000}">
      <formula1>$C$24:$C$28</formula1>
    </dataValidation>
    <dataValidation type="list" allowBlank="1" showInputMessage="1" showErrorMessage="1" sqref="O10:O14" xr:uid="{00000000-0002-0000-0400-000002000000}">
      <formula1>IMPACTO</formula1>
    </dataValidation>
  </dataValidations>
  <pageMargins left="0.7" right="0.7" top="0.75" bottom="0.75" header="0.3" footer="0.3"/>
  <pageSetup scale="3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7:R37"/>
  <sheetViews>
    <sheetView topLeftCell="E1" workbookViewId="0">
      <selection activeCell="M8" sqref="M8"/>
    </sheetView>
  </sheetViews>
  <sheetFormatPr baseColWidth="10" defaultRowHeight="15" x14ac:dyDescent="0.25"/>
  <cols>
    <col min="3" max="3" width="28.7109375" customWidth="1"/>
    <col min="5" max="5" width="17" customWidth="1"/>
  </cols>
  <sheetData>
    <row r="7" spans="3:18" ht="15.75" thickBot="1" x14ac:dyDescent="0.3">
      <c r="M7" s="27"/>
      <c r="N7" t="s">
        <v>53</v>
      </c>
      <c r="O7" t="s">
        <v>54</v>
      </c>
      <c r="P7" t="s">
        <v>55</v>
      </c>
      <c r="Q7" t="s">
        <v>16</v>
      </c>
      <c r="R7" t="s">
        <v>52</v>
      </c>
    </row>
    <row r="8" spans="3:18" ht="15.75" thickBot="1" x14ac:dyDescent="0.3">
      <c r="M8" t="s">
        <v>48</v>
      </c>
      <c r="N8" s="29" t="s">
        <v>56</v>
      </c>
      <c r="O8" s="28" t="s">
        <v>56</v>
      </c>
      <c r="P8" s="30" t="s">
        <v>40</v>
      </c>
      <c r="Q8" s="32" t="s">
        <v>57</v>
      </c>
      <c r="R8" s="26" t="s">
        <v>58</v>
      </c>
    </row>
    <row r="9" spans="3:18" ht="15.75" thickBot="1" x14ac:dyDescent="0.3">
      <c r="M9" t="s">
        <v>23</v>
      </c>
      <c r="N9" s="28" t="s">
        <v>56</v>
      </c>
      <c r="O9" s="30" t="s">
        <v>40</v>
      </c>
      <c r="P9" s="30" t="s">
        <v>40</v>
      </c>
      <c r="Q9" s="32" t="s">
        <v>57</v>
      </c>
      <c r="R9" s="26" t="s">
        <v>58</v>
      </c>
    </row>
    <row r="10" spans="3:18" ht="15.75" thickBot="1" x14ac:dyDescent="0.3">
      <c r="M10" t="s">
        <v>49</v>
      </c>
      <c r="N10" s="30" t="s">
        <v>40</v>
      </c>
      <c r="O10" s="30" t="s">
        <v>40</v>
      </c>
      <c r="P10" s="30" t="s">
        <v>40</v>
      </c>
      <c r="Q10" s="32" t="s">
        <v>57</v>
      </c>
      <c r="R10" s="26" t="s">
        <v>58</v>
      </c>
    </row>
    <row r="11" spans="3:18" ht="15.75" thickBot="1" x14ac:dyDescent="0.3">
      <c r="M11" t="s">
        <v>50</v>
      </c>
      <c r="N11" s="30" t="s">
        <v>40</v>
      </c>
      <c r="O11" s="30" t="s">
        <v>40</v>
      </c>
      <c r="P11" s="32" t="s">
        <v>57</v>
      </c>
      <c r="Q11" s="32" t="s">
        <v>57</v>
      </c>
      <c r="R11" s="26" t="s">
        <v>58</v>
      </c>
    </row>
    <row r="12" spans="3:18" ht="15.75" thickBot="1" x14ac:dyDescent="0.3">
      <c r="M12" t="s">
        <v>51</v>
      </c>
      <c r="N12" s="31" t="s">
        <v>57</v>
      </c>
      <c r="O12" s="31" t="s">
        <v>57</v>
      </c>
      <c r="P12" s="32" t="s">
        <v>57</v>
      </c>
      <c r="Q12" s="32" t="s">
        <v>57</v>
      </c>
      <c r="R12" s="26" t="s">
        <v>58</v>
      </c>
    </row>
    <row r="13" spans="3:18" x14ac:dyDescent="0.25">
      <c r="C13" s="150" t="s">
        <v>24</v>
      </c>
      <c r="D13" s="150"/>
      <c r="E13" s="150"/>
      <c r="F13" s="150"/>
      <c r="G13" s="150"/>
      <c r="H13" s="10"/>
      <c r="I13" s="1"/>
      <c r="J13" s="9"/>
      <c r="K13" s="1"/>
      <c r="L13" s="9"/>
      <c r="M13" s="1"/>
      <c r="N13" s="9"/>
      <c r="O13" s="1"/>
    </row>
    <row r="14" spans="3:18" x14ac:dyDescent="0.25">
      <c r="C14" s="151" t="s">
        <v>25</v>
      </c>
      <c r="D14" s="6"/>
      <c r="E14" s="2" t="s">
        <v>26</v>
      </c>
      <c r="F14" s="4"/>
      <c r="G14" s="4">
        <v>15</v>
      </c>
      <c r="H14" s="9"/>
      <c r="I14" s="1"/>
      <c r="J14" s="9"/>
      <c r="K14" s="1"/>
      <c r="L14" s="9"/>
      <c r="M14" s="1"/>
      <c r="N14" s="9"/>
      <c r="O14" s="1"/>
    </row>
    <row r="15" spans="3:18" x14ac:dyDescent="0.25">
      <c r="C15" s="151"/>
      <c r="D15" s="6"/>
      <c r="E15" s="2" t="s">
        <v>27</v>
      </c>
      <c r="F15" s="4"/>
      <c r="G15" s="4">
        <v>0</v>
      </c>
      <c r="H15" s="9"/>
      <c r="I15" s="1"/>
      <c r="J15" s="9"/>
      <c r="K15" s="1"/>
      <c r="L15" s="9"/>
      <c r="M15" s="1"/>
      <c r="N15" s="9"/>
      <c r="O15" s="1"/>
    </row>
    <row r="16" spans="3:18" x14ac:dyDescent="0.25">
      <c r="C16" s="149" t="s">
        <v>8</v>
      </c>
      <c r="D16" s="8"/>
      <c r="E16" s="2" t="s">
        <v>17</v>
      </c>
      <c r="F16" s="4"/>
      <c r="G16" s="4">
        <v>15</v>
      </c>
      <c r="H16" s="9"/>
      <c r="I16" s="1"/>
      <c r="J16" s="9"/>
      <c r="K16" s="1"/>
      <c r="L16" s="9"/>
      <c r="M16" s="1"/>
      <c r="N16" s="9"/>
      <c r="O16" s="1"/>
    </row>
    <row r="17" spans="3:15" x14ac:dyDescent="0.25">
      <c r="C17" s="149"/>
      <c r="D17" s="8"/>
      <c r="E17" s="3" t="s">
        <v>28</v>
      </c>
      <c r="F17" s="5"/>
      <c r="G17" s="5">
        <v>0</v>
      </c>
      <c r="H17" s="11"/>
      <c r="I17" s="1"/>
      <c r="J17" s="9"/>
      <c r="K17" s="1"/>
      <c r="L17" s="9"/>
      <c r="M17" s="1"/>
      <c r="N17" s="9"/>
      <c r="O17" s="1"/>
    </row>
    <row r="18" spans="3:15" x14ac:dyDescent="0.25">
      <c r="C18" s="152" t="s">
        <v>9</v>
      </c>
      <c r="D18" s="5"/>
      <c r="E18" s="2" t="s">
        <v>18</v>
      </c>
      <c r="F18" s="4"/>
      <c r="G18" s="4">
        <v>15</v>
      </c>
      <c r="H18" s="9"/>
      <c r="I18" s="1"/>
      <c r="J18" s="9"/>
      <c r="K18" s="1"/>
      <c r="L18" s="9"/>
      <c r="M18" s="1"/>
      <c r="N18" s="9"/>
      <c r="O18" s="1"/>
    </row>
    <row r="19" spans="3:15" x14ac:dyDescent="0.25">
      <c r="C19" s="152"/>
      <c r="D19" s="5"/>
      <c r="E19" s="2" t="s">
        <v>29</v>
      </c>
      <c r="F19" s="4"/>
      <c r="G19" s="4">
        <v>0</v>
      </c>
      <c r="H19" s="9"/>
      <c r="I19" s="1"/>
      <c r="J19" s="9"/>
      <c r="K19" s="1"/>
      <c r="L19" s="9"/>
      <c r="M19" s="1"/>
      <c r="N19" s="9"/>
      <c r="O19" s="1"/>
    </row>
    <row r="20" spans="3:15" x14ac:dyDescent="0.25">
      <c r="C20" s="153" t="s">
        <v>10</v>
      </c>
      <c r="D20" s="12"/>
      <c r="E20" s="2" t="s">
        <v>19</v>
      </c>
      <c r="F20" s="4"/>
      <c r="G20" s="4">
        <v>15</v>
      </c>
      <c r="H20" s="9"/>
      <c r="I20" s="1"/>
      <c r="J20" s="9"/>
      <c r="K20" s="1"/>
      <c r="L20" s="9"/>
      <c r="M20" s="1"/>
      <c r="N20" s="9"/>
      <c r="O20" s="1"/>
    </row>
    <row r="21" spans="3:15" x14ac:dyDescent="0.25">
      <c r="C21" s="154"/>
      <c r="D21" s="13"/>
      <c r="E21" s="2" t="s">
        <v>30</v>
      </c>
      <c r="F21" s="4"/>
      <c r="G21" s="4">
        <v>10</v>
      </c>
      <c r="H21" s="9"/>
      <c r="I21" s="1"/>
      <c r="J21" s="9"/>
      <c r="K21" s="1"/>
      <c r="L21" s="9"/>
      <c r="M21" s="1"/>
      <c r="N21" s="9"/>
      <c r="O21" s="1"/>
    </row>
    <row r="22" spans="3:15" ht="15.75" thickBot="1" x14ac:dyDescent="0.3">
      <c r="C22" s="155"/>
      <c r="D22" s="13"/>
      <c r="E22" s="2" t="s">
        <v>31</v>
      </c>
      <c r="F22" s="4"/>
      <c r="G22" s="4">
        <v>0</v>
      </c>
      <c r="H22" s="9"/>
      <c r="I22" s="1"/>
      <c r="J22" s="9"/>
      <c r="K22" s="1"/>
      <c r="L22" s="9"/>
      <c r="M22" s="1"/>
      <c r="N22" s="9"/>
      <c r="O22" s="1"/>
    </row>
    <row r="23" spans="3:15" x14ac:dyDescent="0.25">
      <c r="C23" s="142" t="s">
        <v>11</v>
      </c>
      <c r="D23" s="14"/>
      <c r="E23" s="2" t="s">
        <v>20</v>
      </c>
      <c r="F23" s="4"/>
      <c r="G23" s="4">
        <v>15</v>
      </c>
      <c r="H23" s="9"/>
      <c r="I23" s="1"/>
      <c r="J23" s="9"/>
      <c r="K23" s="1"/>
      <c r="L23" s="9"/>
      <c r="M23" s="1"/>
      <c r="N23" s="9"/>
      <c r="O23" s="1"/>
    </row>
    <row r="24" spans="3:15" ht="15.75" thickBot="1" x14ac:dyDescent="0.3">
      <c r="C24" s="143"/>
      <c r="D24" s="14"/>
      <c r="E24" s="2" t="s">
        <v>32</v>
      </c>
      <c r="F24" s="4"/>
      <c r="G24" s="4">
        <v>0</v>
      </c>
      <c r="H24" s="9"/>
      <c r="I24" s="1"/>
      <c r="J24" s="9"/>
      <c r="K24" s="1"/>
      <c r="L24" s="9"/>
      <c r="M24" s="1"/>
      <c r="N24" s="9"/>
      <c r="O24" s="1"/>
    </row>
    <row r="25" spans="3:15" ht="39" x14ac:dyDescent="0.25">
      <c r="C25" s="144" t="s">
        <v>12</v>
      </c>
      <c r="D25" s="15"/>
      <c r="E25" s="16" t="s">
        <v>21</v>
      </c>
      <c r="F25" s="8"/>
      <c r="G25" s="4">
        <v>15</v>
      </c>
      <c r="H25" s="9"/>
      <c r="I25" s="1"/>
      <c r="J25" s="9"/>
      <c r="K25" s="1"/>
      <c r="L25" s="9"/>
      <c r="M25" s="1"/>
      <c r="N25" s="9"/>
      <c r="O25" s="1"/>
    </row>
    <row r="26" spans="3:15" ht="39" x14ac:dyDescent="0.25">
      <c r="C26" s="145"/>
      <c r="D26" s="15"/>
      <c r="E26" s="17" t="s">
        <v>33</v>
      </c>
      <c r="F26" s="18"/>
      <c r="G26" s="12">
        <v>0</v>
      </c>
      <c r="H26" s="9"/>
      <c r="I26" s="1"/>
      <c r="J26" s="9"/>
      <c r="K26" s="1"/>
      <c r="L26" s="9"/>
      <c r="M26" s="1"/>
      <c r="N26" s="9"/>
      <c r="O26" s="1"/>
    </row>
    <row r="27" spans="3:15" x14ac:dyDescent="0.25">
      <c r="C27" s="146" t="s">
        <v>13</v>
      </c>
      <c r="D27" s="19"/>
      <c r="E27" s="2" t="s">
        <v>22</v>
      </c>
      <c r="F27" s="4"/>
      <c r="G27" s="4">
        <v>10</v>
      </c>
      <c r="H27" s="9"/>
      <c r="I27" s="1"/>
      <c r="J27" s="9"/>
      <c r="K27" s="1"/>
      <c r="L27" s="9"/>
      <c r="M27" s="1"/>
      <c r="N27" s="9"/>
      <c r="O27" s="1"/>
    </row>
    <row r="28" spans="3:15" x14ac:dyDescent="0.25">
      <c r="C28" s="145"/>
      <c r="D28" s="15"/>
      <c r="E28" s="2" t="s">
        <v>34</v>
      </c>
      <c r="F28" s="4"/>
      <c r="G28" s="4">
        <v>5</v>
      </c>
      <c r="H28" s="9"/>
      <c r="I28" s="1"/>
      <c r="J28" s="9"/>
      <c r="K28" s="1"/>
      <c r="L28" s="9"/>
      <c r="M28" s="1"/>
      <c r="N28" s="9"/>
      <c r="O28" s="1"/>
    </row>
    <row r="29" spans="3:15" x14ac:dyDescent="0.25">
      <c r="C29" s="147"/>
      <c r="D29" s="7"/>
      <c r="E29" s="2" t="s">
        <v>35</v>
      </c>
      <c r="F29" s="4"/>
      <c r="G29" s="4">
        <v>0</v>
      </c>
      <c r="H29" s="9"/>
      <c r="I29" s="1"/>
      <c r="J29" s="9"/>
      <c r="K29" s="1"/>
      <c r="L29" s="9"/>
      <c r="M29" s="1"/>
      <c r="N29" s="9"/>
      <c r="O29" s="1"/>
    </row>
    <row r="30" spans="3:15" x14ac:dyDescent="0.25">
      <c r="C30" s="1"/>
      <c r="D30" s="9"/>
      <c r="E30" s="1"/>
      <c r="F30" s="9"/>
      <c r="G30" s="1"/>
      <c r="H30" s="9"/>
      <c r="I30" s="148" t="s">
        <v>36</v>
      </c>
      <c r="J30" s="148"/>
      <c r="K30" s="148"/>
      <c r="L30" s="10"/>
      <c r="M30" s="1"/>
      <c r="N30" s="9"/>
      <c r="O30" s="1"/>
    </row>
    <row r="31" spans="3:15" x14ac:dyDescent="0.25">
      <c r="C31" s="20" t="s">
        <v>37</v>
      </c>
      <c r="D31" s="21"/>
      <c r="E31" s="20" t="s">
        <v>38</v>
      </c>
      <c r="F31" s="22"/>
      <c r="G31" s="1"/>
      <c r="H31" s="9"/>
      <c r="I31" s="141" t="s">
        <v>39</v>
      </c>
      <c r="J31" s="141"/>
      <c r="K31" s="141"/>
      <c r="L31" s="141"/>
      <c r="M31" s="141"/>
      <c r="N31" s="141"/>
      <c r="O31" s="141"/>
    </row>
    <row r="32" spans="3:15" x14ac:dyDescent="0.25">
      <c r="C32" s="20" t="s">
        <v>40</v>
      </c>
      <c r="D32" s="21"/>
      <c r="E32" s="20" t="s">
        <v>41</v>
      </c>
      <c r="F32" s="22"/>
      <c r="G32" s="1"/>
      <c r="H32" s="9"/>
      <c r="I32" s="141" t="s">
        <v>42</v>
      </c>
      <c r="J32" s="141"/>
      <c r="K32" s="141"/>
      <c r="L32" s="141"/>
      <c r="M32" s="141"/>
      <c r="N32" s="141"/>
      <c r="O32" s="141"/>
    </row>
    <row r="33" spans="3:15" x14ac:dyDescent="0.25">
      <c r="C33" s="20" t="s">
        <v>43</v>
      </c>
      <c r="D33" s="21"/>
      <c r="E33" s="20" t="s">
        <v>44</v>
      </c>
      <c r="F33" s="22"/>
      <c r="G33" s="1"/>
      <c r="H33" s="9"/>
      <c r="I33" s="141" t="s">
        <v>45</v>
      </c>
      <c r="J33" s="141"/>
      <c r="K33" s="141"/>
      <c r="L33" s="141"/>
      <c r="M33" s="141"/>
      <c r="N33" s="141"/>
      <c r="O33" s="141"/>
    </row>
    <row r="34" spans="3:15" x14ac:dyDescent="0.25">
      <c r="C34" s="1"/>
      <c r="D34" s="9"/>
      <c r="E34" s="1"/>
      <c r="F34" s="9"/>
      <c r="G34" s="1"/>
      <c r="H34" s="9"/>
      <c r="I34" s="1"/>
      <c r="J34" s="9"/>
      <c r="K34" s="1"/>
      <c r="L34" s="9"/>
      <c r="M34" s="1"/>
      <c r="N34" s="9"/>
      <c r="O34" s="1"/>
    </row>
    <row r="35" spans="3:15" x14ac:dyDescent="0.25">
      <c r="C35" s="1"/>
      <c r="D35" s="9"/>
      <c r="E35" s="1"/>
      <c r="F35" s="9"/>
      <c r="G35" s="1"/>
      <c r="H35" s="9"/>
      <c r="I35" s="1"/>
      <c r="J35" s="9"/>
      <c r="K35" s="1"/>
      <c r="L35" s="9"/>
      <c r="M35" s="1"/>
      <c r="N35" s="9"/>
      <c r="O35" s="1"/>
    </row>
    <row r="36" spans="3:15" x14ac:dyDescent="0.25">
      <c r="C36" s="1"/>
      <c r="D36" s="9"/>
      <c r="E36" s="1"/>
      <c r="F36" s="9"/>
      <c r="G36" s="1"/>
      <c r="H36" s="9"/>
      <c r="I36" s="1"/>
      <c r="J36" s="9"/>
      <c r="K36" s="1"/>
      <c r="L36" s="9"/>
      <c r="M36" s="1"/>
      <c r="N36" s="9"/>
      <c r="O36" s="1"/>
    </row>
    <row r="37" spans="3:15" x14ac:dyDescent="0.25">
      <c r="C37" s="1"/>
      <c r="D37" s="9"/>
      <c r="E37" s="1"/>
      <c r="F37" s="9"/>
      <c r="G37" s="1"/>
      <c r="H37" s="9"/>
      <c r="I37" s="1"/>
      <c r="J37" s="9"/>
      <c r="K37" s="1"/>
      <c r="L37" s="9"/>
      <c r="M37" s="1"/>
      <c r="N37" s="9"/>
      <c r="O37" s="1"/>
    </row>
  </sheetData>
  <mergeCells count="12">
    <mergeCell ref="C16:C17"/>
    <mergeCell ref="C13:G13"/>
    <mergeCell ref="C14:C15"/>
    <mergeCell ref="C18:C19"/>
    <mergeCell ref="C20:C22"/>
    <mergeCell ref="I33:O33"/>
    <mergeCell ref="C23:C24"/>
    <mergeCell ref="C25:C26"/>
    <mergeCell ref="C27:C29"/>
    <mergeCell ref="I30:K30"/>
    <mergeCell ref="I31:O31"/>
    <mergeCell ref="I32:O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Matriz de Riesgos Ambientales</vt:lpstr>
      <vt:lpstr>Mapa de Calor Ambiental</vt:lpstr>
      <vt:lpstr>BD ID COLOR</vt:lpstr>
      <vt:lpstr>BD Mapa calor</vt:lpstr>
      <vt:lpstr>Hoja2</vt:lpstr>
      <vt:lpstr>'Matriz de Riesgos Ambientales'!Área_de_impresión</vt:lpstr>
      <vt:lpstr>'Mapa de Calor Ambiental'!IMPACTO</vt:lpstr>
      <vt:lpstr>IMPACTO</vt:lpstr>
      <vt:lpstr>'Mapa de Calor Ambiental'!PROBABILIDAD</vt:lpstr>
      <vt:lpstr>PROBABILIDAD</vt:lpstr>
      <vt:lpstr>'Matriz de Riesgos Ambientales'!Títulos_a_imprimir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Matriz de Riesgos Ambientales</dc:title>
  <dc:creator>Luisa Fernanda Suarez;Jessica Natalia Vivas;Dafne Viviana Huertas;Claudia Janneth Jaramillo Gomez</dc:creator>
  <cp:keywords>Version 4</cp:keywords>
  <cp:lastModifiedBy>nelson javier velandia castro</cp:lastModifiedBy>
  <cp:lastPrinted>2024-02-26T15:28:24Z</cp:lastPrinted>
  <dcterms:created xsi:type="dcterms:W3CDTF">2019-11-18T17:35:04Z</dcterms:created>
  <dcterms:modified xsi:type="dcterms:W3CDTF">2024-02-28T17:26:21Z</dcterms:modified>
</cp:coreProperties>
</file>