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E:\Users\sharod\Documents\ATC\GERMAN GIL\"/>
    </mc:Choice>
  </mc:AlternateContent>
  <xr:revisionPtr revIDLastSave="0" documentId="13_ncr:1_{D3D75F51-C536-4F29-96E1-B2979E8529B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Dependencias" sheetId="1" state="hidden" r:id="rId1"/>
    <sheet name="FESTIVOS" sheetId="2" state="hidden" r:id="rId2"/>
    <sheet name="Marzo 2022" sheetId="5" r:id="rId3"/>
  </sheets>
  <definedNames>
    <definedName name="_xlnm._FilterDatabase" localSheetId="2" hidden="1">'Marzo 2022'!$A$5:$N$350</definedName>
    <definedName name="Z_128B3682_E5D0_48DA_95FD_EA3BCCB0A86E_.wvu.FilterData" localSheetId="2" hidden="1">'Marzo 2022'!$A$5:$N$350</definedName>
    <definedName name="Z_95B035DD_E59A_450F_AB0E_B9612DE97081_.wvu.FilterData" localSheetId="2" hidden="1">'Marzo 2022'!$A$5:$N$350</definedName>
    <definedName name="Z_BA8C778D_D2DC_4786_B00D_880635B98010_.wvu.FilterData" localSheetId="2" hidden="1">'Marzo 2022'!$A$4:$N$350</definedName>
    <definedName name="Z_D8893BB8_DB7F_42F8_9882_E19C62D223A5_.wvu.FilterData" localSheetId="2" hidden="1">'Marzo 2022'!$A$5:$N$350</definedName>
  </definedNames>
  <calcPr calcId="181029"/>
  <customWorkbookViews>
    <customWorkbookView name="Filtro 3" guid="{95B035DD-E59A-450F-AB0E-B9612DE97081}" maximized="1" windowWidth="0" windowHeight="0" activeSheetId="0"/>
    <customWorkbookView name="Filtro 2" guid="{D8893BB8-DB7F-42F8-9882-E19C62D223A5}" maximized="1" windowWidth="0" windowHeight="0" activeSheetId="0"/>
    <customWorkbookView name="Filtro 1" guid="{128B3682-E5D0-48DA-95FD-EA3BCCB0A86E}" maximized="1" windowWidth="0" windowHeight="0" activeSheetId="0"/>
    <customWorkbookView name="Filtro 4" guid="{BA8C778D-D2DC-4786-B00D-880635B9801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jsMekeq19x7zbuimiaURophqKYaA=="/>
    </ext>
  </extLst>
</workbook>
</file>

<file path=xl/calcChain.xml><?xml version="1.0" encoding="utf-8"?>
<calcChain xmlns="http://schemas.openxmlformats.org/spreadsheetml/2006/main">
  <c r="K344" i="5" l="1"/>
  <c r="M350" i="5"/>
  <c r="K350" i="5"/>
  <c r="H350" i="5"/>
  <c r="G350" i="5" s="1"/>
  <c r="M349" i="5"/>
  <c r="K349" i="5"/>
  <c r="H349" i="5"/>
  <c r="G349" i="5" s="1"/>
  <c r="M348" i="5"/>
  <c r="K348" i="5"/>
  <c r="H348" i="5"/>
  <c r="G348" i="5" s="1"/>
  <c r="M347" i="5"/>
  <c r="K347" i="5"/>
  <c r="H347" i="5"/>
  <c r="G347" i="5" s="1"/>
  <c r="M346" i="5"/>
  <c r="K346" i="5"/>
  <c r="H346" i="5"/>
  <c r="G346" i="5" s="1"/>
  <c r="M345" i="5"/>
  <c r="K345" i="5"/>
  <c r="G345" i="5"/>
  <c r="M344" i="5"/>
  <c r="G344" i="5"/>
  <c r="M343" i="5"/>
  <c r="K343" i="5"/>
  <c r="G343" i="5"/>
  <c r="M342" i="5"/>
  <c r="K342" i="5"/>
  <c r="H342" i="5"/>
  <c r="G342" i="5" s="1"/>
  <c r="M341" i="5"/>
  <c r="K341" i="5"/>
  <c r="H341" i="5"/>
  <c r="G341" i="5" s="1"/>
  <c r="M340" i="5"/>
  <c r="K340" i="5"/>
  <c r="G340" i="5"/>
  <c r="M339" i="5"/>
  <c r="K339" i="5"/>
  <c r="H339" i="5"/>
  <c r="G339" i="5" s="1"/>
  <c r="M338" i="5"/>
  <c r="K338" i="5"/>
  <c r="H338" i="5"/>
  <c r="G338" i="5" s="1"/>
  <c r="M337" i="5"/>
  <c r="K337" i="5"/>
  <c r="H337" i="5"/>
  <c r="G337" i="5" s="1"/>
  <c r="M336" i="5"/>
  <c r="K336" i="5"/>
  <c r="H336" i="5"/>
  <c r="G336" i="5" s="1"/>
  <c r="M335" i="5"/>
  <c r="K335" i="5"/>
  <c r="H335" i="5"/>
  <c r="G335" i="5" s="1"/>
  <c r="M334" i="5"/>
  <c r="K334" i="5"/>
  <c r="H334" i="5"/>
  <c r="G334" i="5" s="1"/>
  <c r="M333" i="5"/>
  <c r="K333" i="5"/>
  <c r="G333" i="5"/>
  <c r="M332" i="5"/>
  <c r="K332" i="5"/>
  <c r="H332" i="5"/>
  <c r="G332" i="5" s="1"/>
  <c r="M331" i="5"/>
  <c r="K331" i="5"/>
  <c r="H331" i="5"/>
  <c r="G331" i="5" s="1"/>
  <c r="M330" i="5"/>
  <c r="K330" i="5"/>
  <c r="G330" i="5"/>
  <c r="M329" i="5"/>
  <c r="K329" i="5"/>
  <c r="H329" i="5"/>
  <c r="G329" i="5" s="1"/>
  <c r="M328" i="5"/>
  <c r="K328" i="5"/>
  <c r="H328" i="5"/>
  <c r="G328" i="5" s="1"/>
  <c r="M327" i="5"/>
  <c r="K327" i="5"/>
  <c r="G327" i="5"/>
  <c r="M326" i="5"/>
  <c r="K326" i="5"/>
  <c r="H326" i="5"/>
  <c r="G326" i="5" s="1"/>
  <c r="M325" i="5"/>
  <c r="K325" i="5"/>
  <c r="H325" i="5"/>
  <c r="G325" i="5" s="1"/>
  <c r="M324" i="5"/>
  <c r="K324" i="5"/>
  <c r="G324" i="5"/>
  <c r="M323" i="5"/>
  <c r="K323" i="5"/>
  <c r="H323" i="5"/>
  <c r="G323" i="5" s="1"/>
  <c r="M322" i="5"/>
  <c r="K322" i="5"/>
  <c r="H322" i="5"/>
  <c r="G322" i="5" s="1"/>
  <c r="M321" i="5"/>
  <c r="K321" i="5"/>
  <c r="H321" i="5"/>
  <c r="G321" i="5" s="1"/>
  <c r="M320" i="5"/>
  <c r="K320" i="5"/>
  <c r="H320" i="5"/>
  <c r="G320" i="5" s="1"/>
  <c r="M319" i="5"/>
  <c r="K319" i="5"/>
  <c r="H319" i="5"/>
  <c r="G319" i="5" s="1"/>
  <c r="M318" i="5"/>
  <c r="K318" i="5"/>
  <c r="H318" i="5"/>
  <c r="G318" i="5" s="1"/>
  <c r="M317" i="5"/>
  <c r="K317" i="5"/>
  <c r="H317" i="5"/>
  <c r="G317" i="5" s="1"/>
  <c r="M316" i="5"/>
  <c r="K316" i="5"/>
  <c r="H316" i="5"/>
  <c r="G316" i="5" s="1"/>
  <c r="M315" i="5"/>
  <c r="K315" i="5"/>
  <c r="H315" i="5"/>
  <c r="G315" i="5" s="1"/>
  <c r="M314" i="5"/>
  <c r="K314" i="5"/>
  <c r="H314" i="5"/>
  <c r="G314" i="5" s="1"/>
  <c r="M313" i="5"/>
  <c r="K313" i="5"/>
  <c r="H313" i="5"/>
  <c r="G313" i="5" s="1"/>
  <c r="M312" i="5"/>
  <c r="K312" i="5"/>
  <c r="G312" i="5"/>
  <c r="M311" i="5"/>
  <c r="K311" i="5"/>
  <c r="H311" i="5"/>
  <c r="G311" i="5" s="1"/>
  <c r="M310" i="5"/>
  <c r="K310" i="5"/>
  <c r="G310" i="5"/>
  <c r="M309" i="5"/>
  <c r="K309" i="5"/>
  <c r="H309" i="5"/>
  <c r="G309" i="5" s="1"/>
  <c r="M308" i="5"/>
  <c r="K308" i="5"/>
  <c r="H308" i="5"/>
  <c r="G308" i="5" s="1"/>
  <c r="M307" i="5"/>
  <c r="K307" i="5"/>
  <c r="H307" i="5"/>
  <c r="G307" i="5" s="1"/>
  <c r="M306" i="5"/>
  <c r="K306" i="5"/>
  <c r="G306" i="5"/>
  <c r="M305" i="5"/>
  <c r="K305" i="5"/>
  <c r="H305" i="5"/>
  <c r="G305" i="5" s="1"/>
  <c r="M304" i="5"/>
  <c r="K304" i="5"/>
  <c r="H304" i="5"/>
  <c r="G304" i="5" s="1"/>
  <c r="M303" i="5"/>
  <c r="K303" i="5"/>
  <c r="H303" i="5"/>
  <c r="G303" i="5" s="1"/>
  <c r="K302" i="5"/>
  <c r="H302" i="5"/>
  <c r="G302" i="5" s="1"/>
  <c r="M301" i="5"/>
  <c r="K301" i="5"/>
  <c r="H301" i="5"/>
  <c r="G301" i="5" s="1"/>
  <c r="M300" i="5"/>
  <c r="K300" i="5"/>
  <c r="G300" i="5"/>
  <c r="M299" i="5"/>
  <c r="K299" i="5"/>
  <c r="G299" i="5"/>
  <c r="M298" i="5"/>
  <c r="K298" i="5"/>
  <c r="H298" i="5"/>
  <c r="G298" i="5" s="1"/>
  <c r="M297" i="5"/>
  <c r="K297" i="5"/>
  <c r="H297" i="5"/>
  <c r="G297" i="5" s="1"/>
  <c r="M296" i="5"/>
  <c r="K296" i="5"/>
  <c r="H296" i="5"/>
  <c r="G296" i="5" s="1"/>
  <c r="M295" i="5"/>
  <c r="K295" i="5"/>
  <c r="H295" i="5"/>
  <c r="G295" i="5" s="1"/>
  <c r="M294" i="5"/>
  <c r="K294" i="5"/>
  <c r="H294" i="5"/>
  <c r="G294" i="5" s="1"/>
  <c r="M293" i="5"/>
  <c r="K293" i="5"/>
  <c r="H293" i="5"/>
  <c r="G293" i="5" s="1"/>
  <c r="M292" i="5"/>
  <c r="K292" i="5"/>
  <c r="H292" i="5"/>
  <c r="G292" i="5" s="1"/>
  <c r="M291" i="5"/>
  <c r="K291" i="5"/>
  <c r="H291" i="5"/>
  <c r="G291" i="5" s="1"/>
  <c r="M290" i="5"/>
  <c r="K290" i="5"/>
  <c r="H290" i="5"/>
  <c r="G290" i="5" s="1"/>
  <c r="M289" i="5"/>
  <c r="K289" i="5"/>
  <c r="G289" i="5"/>
  <c r="M288" i="5"/>
  <c r="K288" i="5"/>
  <c r="H288" i="5"/>
  <c r="G288" i="5" s="1"/>
  <c r="M287" i="5"/>
  <c r="K287" i="5"/>
  <c r="G287" i="5"/>
  <c r="M286" i="5"/>
  <c r="K286" i="5"/>
  <c r="H286" i="5"/>
  <c r="G286" i="5" s="1"/>
  <c r="M285" i="5"/>
  <c r="K285" i="5"/>
  <c r="H285" i="5"/>
  <c r="G285" i="5" s="1"/>
  <c r="M284" i="5"/>
  <c r="K284" i="5"/>
  <c r="H284" i="5"/>
  <c r="G284" i="5" s="1"/>
  <c r="M283" i="5"/>
  <c r="K283" i="5"/>
  <c r="H283" i="5"/>
  <c r="G283" i="5" s="1"/>
  <c r="M282" i="5"/>
  <c r="K282" i="5"/>
  <c r="H282" i="5"/>
  <c r="G282" i="5" s="1"/>
  <c r="M281" i="5"/>
  <c r="K281" i="5"/>
  <c r="H281" i="5"/>
  <c r="G281" i="5" s="1"/>
  <c r="M280" i="5"/>
  <c r="K280" i="5"/>
  <c r="H280" i="5"/>
  <c r="G280" i="5" s="1"/>
  <c r="M279" i="5"/>
  <c r="K279" i="5"/>
  <c r="G279" i="5"/>
  <c r="M278" i="5"/>
  <c r="K278" i="5"/>
  <c r="H278" i="5"/>
  <c r="G278" i="5" s="1"/>
  <c r="M277" i="5"/>
  <c r="K277" i="5"/>
  <c r="H277" i="5"/>
  <c r="G277" i="5" s="1"/>
  <c r="M276" i="5"/>
  <c r="K276" i="5"/>
  <c r="H276" i="5"/>
  <c r="G276" i="5" s="1"/>
  <c r="M275" i="5"/>
  <c r="K275" i="5"/>
  <c r="H275" i="5"/>
  <c r="G275" i="5" s="1"/>
  <c r="M274" i="5"/>
  <c r="K274" i="5"/>
  <c r="G274" i="5"/>
  <c r="M273" i="5"/>
  <c r="K273" i="5"/>
  <c r="G273" i="5"/>
  <c r="M272" i="5"/>
  <c r="K272" i="5"/>
  <c r="H272" i="5"/>
  <c r="G272" i="5" s="1"/>
  <c r="M271" i="5"/>
  <c r="K271" i="5"/>
  <c r="H271" i="5"/>
  <c r="G271" i="5" s="1"/>
  <c r="M270" i="5"/>
  <c r="K270" i="5"/>
  <c r="H270" i="5"/>
  <c r="G270" i="5" s="1"/>
  <c r="M269" i="5"/>
  <c r="K269" i="5"/>
  <c r="H269" i="5"/>
  <c r="G269" i="5" s="1"/>
  <c r="M268" i="5"/>
  <c r="K268" i="5"/>
  <c r="H268" i="5"/>
  <c r="G268" i="5" s="1"/>
  <c r="M267" i="5"/>
  <c r="K267" i="5"/>
  <c r="H267" i="5"/>
  <c r="G267" i="5" s="1"/>
  <c r="M266" i="5"/>
  <c r="K266" i="5"/>
  <c r="H266" i="5"/>
  <c r="G266" i="5" s="1"/>
  <c r="M265" i="5"/>
  <c r="K265" i="5"/>
  <c r="H265" i="5"/>
  <c r="G265" i="5" s="1"/>
  <c r="M264" i="5"/>
  <c r="K264" i="5"/>
  <c r="H264" i="5"/>
  <c r="G264" i="5" s="1"/>
  <c r="M263" i="5"/>
  <c r="K263" i="5"/>
  <c r="H263" i="5"/>
  <c r="G263" i="5" s="1"/>
  <c r="M262" i="5"/>
  <c r="K262" i="5"/>
  <c r="H262" i="5"/>
  <c r="G262" i="5" s="1"/>
  <c r="M261" i="5"/>
  <c r="K261" i="5"/>
  <c r="G261" i="5"/>
  <c r="M260" i="5"/>
  <c r="K260" i="5"/>
  <c r="H260" i="5"/>
  <c r="G260" i="5" s="1"/>
  <c r="M259" i="5"/>
  <c r="K259" i="5"/>
  <c r="H259" i="5"/>
  <c r="G259" i="5" s="1"/>
  <c r="M258" i="5"/>
  <c r="K258" i="5"/>
  <c r="H258" i="5"/>
  <c r="G258" i="5" s="1"/>
  <c r="M257" i="5"/>
  <c r="K257" i="5"/>
  <c r="H257" i="5"/>
  <c r="G257" i="5" s="1"/>
  <c r="M256" i="5"/>
  <c r="K256" i="5"/>
  <c r="G256" i="5"/>
  <c r="M255" i="5"/>
  <c r="K255" i="5"/>
  <c r="G255" i="5"/>
  <c r="M254" i="5"/>
  <c r="K254" i="5"/>
  <c r="H254" i="5"/>
  <c r="G254" i="5" s="1"/>
  <c r="M253" i="5"/>
  <c r="K253" i="5"/>
  <c r="G253" i="5"/>
  <c r="M252" i="5"/>
  <c r="K252" i="5"/>
  <c r="H252" i="5"/>
  <c r="G252" i="5" s="1"/>
  <c r="M251" i="5"/>
  <c r="K251" i="5"/>
  <c r="H251" i="5"/>
  <c r="G251" i="5" s="1"/>
  <c r="M250" i="5"/>
  <c r="K250" i="5"/>
  <c r="H250" i="5"/>
  <c r="G250" i="5" s="1"/>
  <c r="M249" i="5"/>
  <c r="K249" i="5"/>
  <c r="G249" i="5"/>
  <c r="M248" i="5"/>
  <c r="K248" i="5"/>
  <c r="H248" i="5"/>
  <c r="G248" i="5" s="1"/>
  <c r="M247" i="5"/>
  <c r="K247" i="5"/>
  <c r="H247" i="5"/>
  <c r="G247" i="5" s="1"/>
  <c r="M246" i="5"/>
  <c r="K246" i="5"/>
  <c r="G246" i="5"/>
  <c r="M245" i="5"/>
  <c r="K245" i="5"/>
  <c r="H245" i="5"/>
  <c r="G245" i="5" s="1"/>
  <c r="M244" i="5"/>
  <c r="K244" i="5"/>
  <c r="H244" i="5"/>
  <c r="G244" i="5" s="1"/>
  <c r="M243" i="5"/>
  <c r="K243" i="5"/>
  <c r="H243" i="5"/>
  <c r="G243" i="5" s="1"/>
  <c r="M242" i="5"/>
  <c r="K242" i="5"/>
  <c r="H242" i="5"/>
  <c r="G242" i="5" s="1"/>
  <c r="M241" i="5"/>
  <c r="K241" i="5"/>
  <c r="G241" i="5"/>
  <c r="M240" i="5"/>
  <c r="K240" i="5"/>
  <c r="G240" i="5"/>
  <c r="M239" i="5"/>
  <c r="K239" i="5"/>
  <c r="H239" i="5"/>
  <c r="G239" i="5" s="1"/>
  <c r="M238" i="5"/>
  <c r="K238" i="5"/>
  <c r="H238" i="5"/>
  <c r="G238" i="5" s="1"/>
  <c r="M237" i="5"/>
  <c r="K237" i="5"/>
  <c r="H237" i="5"/>
  <c r="G237" i="5" s="1"/>
  <c r="M236" i="5"/>
  <c r="K236" i="5"/>
  <c r="H236" i="5"/>
  <c r="G236" i="5" s="1"/>
  <c r="M235" i="5"/>
  <c r="K235" i="5"/>
  <c r="H235" i="5"/>
  <c r="G235" i="5" s="1"/>
  <c r="M234" i="5"/>
  <c r="K234" i="5"/>
  <c r="H234" i="5"/>
  <c r="G234" i="5" s="1"/>
  <c r="M233" i="5"/>
  <c r="K233" i="5"/>
  <c r="H233" i="5"/>
  <c r="G233" i="5" s="1"/>
  <c r="M232" i="5"/>
  <c r="K232" i="5"/>
  <c r="H232" i="5"/>
  <c r="G232" i="5" s="1"/>
  <c r="M231" i="5"/>
  <c r="K231" i="5"/>
  <c r="H231" i="5"/>
  <c r="G231" i="5" s="1"/>
  <c r="M230" i="5"/>
  <c r="K230" i="5"/>
  <c r="H230" i="5"/>
  <c r="G230" i="5" s="1"/>
  <c r="M229" i="5"/>
  <c r="K229" i="5"/>
  <c r="H229" i="5"/>
  <c r="G229" i="5" s="1"/>
  <c r="M228" i="5"/>
  <c r="K228" i="5"/>
  <c r="H228" i="5"/>
  <c r="G228" i="5" s="1"/>
  <c r="M227" i="5"/>
  <c r="K227" i="5"/>
  <c r="H227" i="5"/>
  <c r="G227" i="5" s="1"/>
  <c r="M226" i="5"/>
  <c r="K226" i="5"/>
  <c r="G226" i="5"/>
  <c r="M225" i="5"/>
  <c r="K225" i="5"/>
  <c r="H225" i="5"/>
  <c r="G225" i="5" s="1"/>
  <c r="M224" i="5"/>
  <c r="K224" i="5"/>
  <c r="H224" i="5"/>
  <c r="G224" i="5" s="1"/>
  <c r="M223" i="5"/>
  <c r="K223" i="5"/>
  <c r="G223" i="5"/>
  <c r="M222" i="5"/>
  <c r="K222" i="5"/>
  <c r="H222" i="5"/>
  <c r="G222" i="5" s="1"/>
  <c r="M221" i="5"/>
  <c r="K221" i="5"/>
  <c r="H221" i="5"/>
  <c r="G221" i="5" s="1"/>
  <c r="M220" i="5"/>
  <c r="K220" i="5"/>
  <c r="H220" i="5"/>
  <c r="G220" i="5" s="1"/>
  <c r="M219" i="5"/>
  <c r="K219" i="5"/>
  <c r="G219" i="5"/>
  <c r="M218" i="5"/>
  <c r="K218" i="5"/>
  <c r="H218" i="5"/>
  <c r="G218" i="5" s="1"/>
  <c r="M217" i="5"/>
  <c r="K217" i="5"/>
  <c r="H217" i="5"/>
  <c r="G217" i="5" s="1"/>
  <c r="M216" i="5"/>
  <c r="K216" i="5"/>
  <c r="G216" i="5"/>
  <c r="M215" i="5"/>
  <c r="K215" i="5"/>
  <c r="H215" i="5"/>
  <c r="G215" i="5" s="1"/>
  <c r="M214" i="5"/>
  <c r="K214" i="5"/>
  <c r="H214" i="5"/>
  <c r="G214" i="5" s="1"/>
  <c r="M213" i="5"/>
  <c r="K213" i="5"/>
  <c r="H213" i="5"/>
  <c r="G213" i="5" s="1"/>
  <c r="M212" i="5"/>
  <c r="K212" i="5"/>
  <c r="G212" i="5"/>
  <c r="M211" i="5"/>
  <c r="K211" i="5"/>
  <c r="H211" i="5"/>
  <c r="G211" i="5" s="1"/>
  <c r="M210" i="5"/>
  <c r="K210" i="5"/>
  <c r="H210" i="5"/>
  <c r="G210" i="5" s="1"/>
  <c r="M209" i="5"/>
  <c r="K209" i="5"/>
  <c r="G209" i="5"/>
  <c r="M208" i="5"/>
  <c r="K208" i="5"/>
  <c r="H208" i="5"/>
  <c r="G208" i="5" s="1"/>
  <c r="M207" i="5"/>
  <c r="K207" i="5"/>
  <c r="G207" i="5"/>
  <c r="M206" i="5"/>
  <c r="K206" i="5"/>
  <c r="G206" i="5"/>
  <c r="M205" i="5"/>
  <c r="K205" i="5"/>
  <c r="G205" i="5"/>
  <c r="M204" i="5"/>
  <c r="K204" i="5"/>
  <c r="H204" i="5"/>
  <c r="G204" i="5" s="1"/>
  <c r="M203" i="5"/>
  <c r="K203" i="5"/>
  <c r="H203" i="5"/>
  <c r="G203" i="5" s="1"/>
  <c r="M202" i="5"/>
  <c r="K202" i="5"/>
  <c r="H202" i="5"/>
  <c r="G202" i="5" s="1"/>
  <c r="M201" i="5"/>
  <c r="K201" i="5"/>
  <c r="G201" i="5"/>
  <c r="M200" i="5"/>
  <c r="K200" i="5"/>
  <c r="H200" i="5"/>
  <c r="G200" i="5" s="1"/>
  <c r="M199" i="5"/>
  <c r="K199" i="5"/>
  <c r="H199" i="5"/>
  <c r="G199" i="5" s="1"/>
  <c r="M198" i="5"/>
  <c r="K198" i="5"/>
  <c r="H198" i="5"/>
  <c r="G198" i="5" s="1"/>
  <c r="M197" i="5"/>
  <c r="K197" i="5"/>
  <c r="G197" i="5"/>
  <c r="M196" i="5"/>
  <c r="K196" i="5"/>
  <c r="G196" i="5"/>
  <c r="M195" i="5"/>
  <c r="K195" i="5"/>
  <c r="H195" i="5"/>
  <c r="G195" i="5" s="1"/>
  <c r="M194" i="5"/>
  <c r="K194" i="5"/>
  <c r="G194" i="5"/>
  <c r="M193" i="5"/>
  <c r="K193" i="5"/>
  <c r="H193" i="5"/>
  <c r="G193" i="5" s="1"/>
  <c r="M192" i="5"/>
  <c r="K192" i="5"/>
  <c r="H192" i="5"/>
  <c r="G192" i="5" s="1"/>
  <c r="M191" i="5"/>
  <c r="K191" i="5"/>
  <c r="H191" i="5"/>
  <c r="G191" i="5" s="1"/>
  <c r="M190" i="5"/>
  <c r="K190" i="5"/>
  <c r="H190" i="5"/>
  <c r="G190" i="5" s="1"/>
  <c r="M189" i="5"/>
  <c r="K189" i="5"/>
  <c r="H189" i="5"/>
  <c r="G189" i="5" s="1"/>
  <c r="M188" i="5"/>
  <c r="K188" i="5"/>
  <c r="H188" i="5"/>
  <c r="G188" i="5" s="1"/>
  <c r="M187" i="5"/>
  <c r="K187" i="5"/>
  <c r="H187" i="5"/>
  <c r="G187" i="5" s="1"/>
  <c r="M186" i="5"/>
  <c r="K186" i="5"/>
  <c r="H186" i="5"/>
  <c r="G186" i="5" s="1"/>
  <c r="M185" i="5"/>
  <c r="K185" i="5"/>
  <c r="H185" i="5"/>
  <c r="G185" i="5" s="1"/>
  <c r="M184" i="5"/>
  <c r="K184" i="5"/>
  <c r="G184" i="5"/>
  <c r="M183" i="5"/>
  <c r="K183" i="5"/>
  <c r="G183" i="5"/>
  <c r="M182" i="5"/>
  <c r="K182" i="5"/>
  <c r="H182" i="5"/>
  <c r="G182" i="5" s="1"/>
  <c r="M181" i="5"/>
  <c r="K181" i="5"/>
  <c r="G181" i="5"/>
  <c r="M180" i="5"/>
  <c r="K180" i="5"/>
  <c r="H180" i="5"/>
  <c r="G180" i="5" s="1"/>
  <c r="M179" i="5"/>
  <c r="K179" i="5"/>
  <c r="H179" i="5"/>
  <c r="G179" i="5" s="1"/>
  <c r="M178" i="5"/>
  <c r="K178" i="5"/>
  <c r="G178" i="5"/>
  <c r="M177" i="5"/>
  <c r="K177" i="5"/>
  <c r="H177" i="5"/>
  <c r="G177" i="5" s="1"/>
  <c r="M176" i="5"/>
  <c r="K176" i="5"/>
  <c r="H176" i="5"/>
  <c r="G176" i="5" s="1"/>
  <c r="M175" i="5"/>
  <c r="K175" i="5"/>
  <c r="H175" i="5"/>
  <c r="G175" i="5" s="1"/>
  <c r="M174" i="5"/>
  <c r="K174" i="5"/>
  <c r="H174" i="5"/>
  <c r="G174" i="5" s="1"/>
  <c r="M173" i="5"/>
  <c r="K173" i="5"/>
  <c r="H173" i="5"/>
  <c r="G173" i="5" s="1"/>
  <c r="M172" i="5"/>
  <c r="K172" i="5"/>
  <c r="G172" i="5"/>
  <c r="M171" i="5"/>
  <c r="K171" i="5"/>
  <c r="H171" i="5"/>
  <c r="G171" i="5" s="1"/>
  <c r="K170" i="5"/>
  <c r="H170" i="5"/>
  <c r="G170" i="5" s="1"/>
  <c r="M169" i="5"/>
  <c r="K169" i="5"/>
  <c r="H169" i="5"/>
  <c r="G169" i="5" s="1"/>
  <c r="M168" i="5"/>
  <c r="K168" i="5"/>
  <c r="H168" i="5"/>
  <c r="G168" i="5" s="1"/>
  <c r="M167" i="5"/>
  <c r="K167" i="5"/>
  <c r="H167" i="5"/>
  <c r="G167" i="5" s="1"/>
  <c r="M166" i="5"/>
  <c r="K166" i="5"/>
  <c r="H166" i="5"/>
  <c r="G166" i="5" s="1"/>
  <c r="M165" i="5"/>
  <c r="K165" i="5"/>
  <c r="H165" i="5"/>
  <c r="G165" i="5" s="1"/>
  <c r="M164" i="5"/>
  <c r="K164" i="5"/>
  <c r="H164" i="5"/>
  <c r="G164" i="5" s="1"/>
  <c r="M163" i="5"/>
  <c r="K163" i="5"/>
  <c r="H163" i="5"/>
  <c r="G163" i="5" s="1"/>
  <c r="M162" i="5"/>
  <c r="K162" i="5"/>
  <c r="G162" i="5"/>
  <c r="M161" i="5"/>
  <c r="K161" i="5"/>
  <c r="H161" i="5"/>
  <c r="G161" i="5" s="1"/>
  <c r="M160" i="5"/>
  <c r="K160" i="5"/>
  <c r="H160" i="5"/>
  <c r="G160" i="5" s="1"/>
  <c r="M159" i="5"/>
  <c r="K159" i="5"/>
  <c r="H159" i="5"/>
  <c r="G159" i="5" s="1"/>
  <c r="M158" i="5"/>
  <c r="K158" i="5"/>
  <c r="H158" i="5"/>
  <c r="G158" i="5" s="1"/>
  <c r="M157" i="5"/>
  <c r="K157" i="5"/>
  <c r="H157" i="5"/>
  <c r="G157" i="5" s="1"/>
  <c r="M156" i="5"/>
  <c r="K156" i="5"/>
  <c r="H156" i="5"/>
  <c r="G156" i="5" s="1"/>
  <c r="M155" i="5"/>
  <c r="K155" i="5"/>
  <c r="H155" i="5"/>
  <c r="G155" i="5" s="1"/>
  <c r="M154" i="5"/>
  <c r="K154" i="5"/>
  <c r="H154" i="5"/>
  <c r="G154" i="5" s="1"/>
  <c r="M153" i="5"/>
  <c r="K153" i="5"/>
  <c r="H153" i="5"/>
  <c r="G153" i="5" s="1"/>
  <c r="M152" i="5"/>
  <c r="K152" i="5"/>
  <c r="H152" i="5"/>
  <c r="G152" i="5" s="1"/>
  <c r="M151" i="5"/>
  <c r="K151" i="5"/>
  <c r="G151" i="5"/>
  <c r="M150" i="5"/>
  <c r="K150" i="5"/>
  <c r="H150" i="5"/>
  <c r="G150" i="5" s="1"/>
  <c r="M149" i="5"/>
  <c r="K149" i="5"/>
  <c r="H149" i="5"/>
  <c r="G149" i="5" s="1"/>
  <c r="M148" i="5"/>
  <c r="K148" i="5"/>
  <c r="H148" i="5"/>
  <c r="G148" i="5" s="1"/>
  <c r="M147" i="5"/>
  <c r="K147" i="5"/>
  <c r="G147" i="5"/>
  <c r="M146" i="5"/>
  <c r="K146" i="5"/>
  <c r="H146" i="5"/>
  <c r="G146" i="5" s="1"/>
  <c r="M145" i="5"/>
  <c r="K145" i="5"/>
  <c r="G145" i="5"/>
  <c r="M144" i="5"/>
  <c r="K144" i="5"/>
  <c r="G144" i="5"/>
  <c r="M143" i="5"/>
  <c r="K143" i="5"/>
  <c r="H143" i="5"/>
  <c r="G143" i="5" s="1"/>
  <c r="M142" i="5"/>
  <c r="K142" i="5"/>
  <c r="H142" i="5"/>
  <c r="G142" i="5" s="1"/>
  <c r="M141" i="5"/>
  <c r="K141" i="5"/>
  <c r="H141" i="5"/>
  <c r="G141" i="5" s="1"/>
  <c r="M140" i="5"/>
  <c r="K140" i="5"/>
  <c r="H140" i="5"/>
  <c r="G140" i="5" s="1"/>
  <c r="M139" i="5"/>
  <c r="K139" i="5"/>
  <c r="H139" i="5"/>
  <c r="G139" i="5" s="1"/>
  <c r="M138" i="5"/>
  <c r="K138" i="5"/>
  <c r="H138" i="5"/>
  <c r="G138" i="5" s="1"/>
  <c r="M137" i="5"/>
  <c r="K137" i="5"/>
  <c r="H137" i="5"/>
  <c r="G137" i="5" s="1"/>
  <c r="M136" i="5"/>
  <c r="K136" i="5"/>
  <c r="H136" i="5"/>
  <c r="G136" i="5" s="1"/>
  <c r="M135" i="5"/>
  <c r="K135" i="5"/>
  <c r="G135" i="5"/>
  <c r="M134" i="5"/>
  <c r="K134" i="5"/>
  <c r="H134" i="5"/>
  <c r="G134" i="5" s="1"/>
  <c r="M133" i="5"/>
  <c r="K133" i="5"/>
  <c r="G133" i="5"/>
  <c r="M132" i="5"/>
  <c r="K132" i="5"/>
  <c r="H132" i="5"/>
  <c r="G132" i="5" s="1"/>
  <c r="M131" i="5"/>
  <c r="K131" i="5"/>
  <c r="H131" i="5"/>
  <c r="G131" i="5" s="1"/>
  <c r="M130" i="5"/>
  <c r="K130" i="5"/>
  <c r="H130" i="5"/>
  <c r="G130" i="5" s="1"/>
  <c r="M129" i="5"/>
  <c r="K129" i="5"/>
  <c r="H129" i="5"/>
  <c r="G129" i="5" s="1"/>
  <c r="M128" i="5"/>
  <c r="K128" i="5"/>
  <c r="H128" i="5"/>
  <c r="G128" i="5" s="1"/>
  <c r="M127" i="5"/>
  <c r="K127" i="5"/>
  <c r="H127" i="5"/>
  <c r="G127" i="5" s="1"/>
  <c r="M126" i="5"/>
  <c r="K126" i="5"/>
  <c r="H126" i="5"/>
  <c r="G126" i="5" s="1"/>
  <c r="M125" i="5"/>
  <c r="K125" i="5"/>
  <c r="H125" i="5"/>
  <c r="G125" i="5" s="1"/>
  <c r="M124" i="5"/>
  <c r="K124" i="5"/>
  <c r="H124" i="5"/>
  <c r="G124" i="5" s="1"/>
  <c r="M123" i="5"/>
  <c r="K123" i="5"/>
  <c r="H123" i="5"/>
  <c r="G123" i="5" s="1"/>
  <c r="M122" i="5"/>
  <c r="K122" i="5"/>
  <c r="H122" i="5"/>
  <c r="G122" i="5" s="1"/>
  <c r="M121" i="5"/>
  <c r="K121" i="5"/>
  <c r="H121" i="5"/>
  <c r="G121" i="5" s="1"/>
  <c r="M120" i="5"/>
  <c r="K120" i="5"/>
  <c r="H120" i="5"/>
  <c r="G120" i="5" s="1"/>
  <c r="M119" i="5"/>
  <c r="K119" i="5"/>
  <c r="H119" i="5"/>
  <c r="G119" i="5" s="1"/>
  <c r="M118" i="5"/>
  <c r="K118" i="5"/>
  <c r="H118" i="5"/>
  <c r="G118" i="5" s="1"/>
  <c r="M117" i="5"/>
  <c r="K117" i="5"/>
  <c r="G117" i="5"/>
  <c r="M116" i="5"/>
  <c r="K116" i="5"/>
  <c r="H116" i="5"/>
  <c r="G116" i="5" s="1"/>
  <c r="M115" i="5"/>
  <c r="K115" i="5"/>
  <c r="H115" i="5"/>
  <c r="G115" i="5" s="1"/>
  <c r="M114" i="5"/>
  <c r="K114" i="5"/>
  <c r="H114" i="5"/>
  <c r="G114" i="5" s="1"/>
  <c r="M113" i="5"/>
  <c r="K113" i="5"/>
  <c r="H113" i="5"/>
  <c r="G113" i="5" s="1"/>
  <c r="M112" i="5"/>
  <c r="K112" i="5"/>
  <c r="G112" i="5"/>
  <c r="M111" i="5"/>
  <c r="K111" i="5"/>
  <c r="G111" i="5"/>
  <c r="M110" i="5"/>
  <c r="K110" i="5"/>
  <c r="G110" i="5"/>
  <c r="M109" i="5"/>
  <c r="K109" i="5"/>
  <c r="H109" i="5"/>
  <c r="G109" i="5" s="1"/>
  <c r="M108" i="5"/>
  <c r="K108" i="5"/>
  <c r="H108" i="5"/>
  <c r="G108" i="5" s="1"/>
  <c r="M107" i="5"/>
  <c r="K107" i="5"/>
  <c r="H107" i="5"/>
  <c r="G107" i="5" s="1"/>
  <c r="M106" i="5"/>
  <c r="K106" i="5"/>
  <c r="H106" i="5"/>
  <c r="G106" i="5" s="1"/>
  <c r="M105" i="5"/>
  <c r="K105" i="5"/>
  <c r="H105" i="5"/>
  <c r="G105" i="5" s="1"/>
  <c r="M104" i="5"/>
  <c r="K104" i="5"/>
  <c r="H104" i="5"/>
  <c r="G104" i="5" s="1"/>
  <c r="M103" i="5"/>
  <c r="K103" i="5"/>
  <c r="H103" i="5"/>
  <c r="G103" i="5" s="1"/>
  <c r="M102" i="5"/>
  <c r="K102" i="5"/>
  <c r="H102" i="5"/>
  <c r="G102" i="5" s="1"/>
  <c r="M101" i="5"/>
  <c r="K101" i="5"/>
  <c r="H101" i="5"/>
  <c r="G101" i="5" s="1"/>
  <c r="M100" i="5"/>
  <c r="K100" i="5"/>
  <c r="G100" i="5"/>
  <c r="M99" i="5"/>
  <c r="K99" i="5"/>
  <c r="H99" i="5"/>
  <c r="G99" i="5" s="1"/>
  <c r="M98" i="5"/>
  <c r="K98" i="5"/>
  <c r="G98" i="5"/>
  <c r="M97" i="5"/>
  <c r="K97" i="5"/>
  <c r="H97" i="5"/>
  <c r="G97" i="5" s="1"/>
  <c r="M96" i="5"/>
  <c r="K96" i="5"/>
  <c r="H96" i="5"/>
  <c r="G96" i="5" s="1"/>
  <c r="M95" i="5"/>
  <c r="K95" i="5"/>
  <c r="H95" i="5"/>
  <c r="G95" i="5" s="1"/>
  <c r="M94" i="5"/>
  <c r="K94" i="5"/>
  <c r="H94" i="5"/>
  <c r="G94" i="5" s="1"/>
  <c r="M93" i="5"/>
  <c r="K93" i="5"/>
  <c r="H93" i="5"/>
  <c r="G93" i="5" s="1"/>
  <c r="M92" i="5"/>
  <c r="K92" i="5"/>
  <c r="H92" i="5"/>
  <c r="G92" i="5" s="1"/>
  <c r="M91" i="5"/>
  <c r="K91" i="5"/>
  <c r="G91" i="5"/>
  <c r="M90" i="5"/>
  <c r="K90" i="5"/>
  <c r="G90" i="5"/>
  <c r="M89" i="5"/>
  <c r="K89" i="5"/>
  <c r="G89" i="5"/>
  <c r="M88" i="5"/>
  <c r="K88" i="5"/>
  <c r="H88" i="5"/>
  <c r="G88" i="5" s="1"/>
  <c r="M87" i="5"/>
  <c r="K87" i="5"/>
  <c r="H87" i="5"/>
  <c r="G87" i="5" s="1"/>
  <c r="M86" i="5"/>
  <c r="K86" i="5"/>
  <c r="H86" i="5"/>
  <c r="G86" i="5" s="1"/>
  <c r="M85" i="5"/>
  <c r="K85" i="5"/>
  <c r="G85" i="5"/>
  <c r="M84" i="5"/>
  <c r="K84" i="5"/>
  <c r="H84" i="5"/>
  <c r="G84" i="5" s="1"/>
  <c r="M83" i="5"/>
  <c r="K83" i="5"/>
  <c r="H83" i="5"/>
  <c r="G83" i="5" s="1"/>
  <c r="M82" i="5"/>
  <c r="K82" i="5"/>
  <c r="H82" i="5"/>
  <c r="G82" i="5" s="1"/>
  <c r="M81" i="5"/>
  <c r="K81" i="5"/>
  <c r="H81" i="5"/>
  <c r="G81" i="5" s="1"/>
  <c r="M80" i="5"/>
  <c r="K80" i="5"/>
  <c r="H80" i="5"/>
  <c r="G80" i="5" s="1"/>
  <c r="M79" i="5"/>
  <c r="K79" i="5"/>
  <c r="G79" i="5"/>
  <c r="M78" i="5"/>
  <c r="K78" i="5"/>
  <c r="H78" i="5"/>
  <c r="G78" i="5" s="1"/>
  <c r="M77" i="5"/>
  <c r="K77" i="5"/>
  <c r="G77" i="5"/>
  <c r="M76" i="5"/>
  <c r="K76" i="5"/>
  <c r="H76" i="5"/>
  <c r="G76" i="5" s="1"/>
  <c r="M75" i="5"/>
  <c r="K75" i="5"/>
  <c r="H75" i="5"/>
  <c r="G75" i="5" s="1"/>
  <c r="M74" i="5"/>
  <c r="K74" i="5"/>
  <c r="G74" i="5"/>
  <c r="M73" i="5"/>
  <c r="K73" i="5"/>
  <c r="H73" i="5"/>
  <c r="G73" i="5" s="1"/>
  <c r="M72" i="5"/>
  <c r="K72" i="5"/>
  <c r="H72" i="5"/>
  <c r="G72" i="5" s="1"/>
  <c r="M71" i="5"/>
  <c r="K71" i="5"/>
  <c r="H71" i="5"/>
  <c r="G71" i="5" s="1"/>
  <c r="M70" i="5"/>
  <c r="K70" i="5"/>
  <c r="H70" i="5"/>
  <c r="G70" i="5" s="1"/>
  <c r="M69" i="5"/>
  <c r="K69" i="5"/>
  <c r="H69" i="5"/>
  <c r="G69" i="5" s="1"/>
  <c r="M68" i="5"/>
  <c r="K68" i="5"/>
  <c r="H68" i="5"/>
  <c r="G68" i="5" s="1"/>
  <c r="M67" i="5"/>
  <c r="K67" i="5"/>
  <c r="H67" i="5"/>
  <c r="G67" i="5" s="1"/>
  <c r="M66" i="5"/>
  <c r="K66" i="5"/>
  <c r="H66" i="5"/>
  <c r="G66" i="5" s="1"/>
  <c r="M65" i="5"/>
  <c r="K65" i="5"/>
  <c r="H65" i="5"/>
  <c r="G65" i="5" s="1"/>
  <c r="M64" i="5"/>
  <c r="K64" i="5"/>
  <c r="G64" i="5"/>
  <c r="M63" i="5"/>
  <c r="K63" i="5"/>
  <c r="H63" i="5"/>
  <c r="G63" i="5" s="1"/>
  <c r="M62" i="5"/>
  <c r="K62" i="5"/>
  <c r="H62" i="5"/>
  <c r="G62" i="5" s="1"/>
  <c r="M61" i="5"/>
  <c r="K61" i="5"/>
  <c r="H61" i="5"/>
  <c r="G61" i="5" s="1"/>
  <c r="M60" i="5"/>
  <c r="K60" i="5"/>
  <c r="H60" i="5"/>
  <c r="G60" i="5" s="1"/>
  <c r="M59" i="5"/>
  <c r="K59" i="5"/>
  <c r="H59" i="5"/>
  <c r="G59" i="5" s="1"/>
  <c r="M58" i="5"/>
  <c r="K58" i="5"/>
  <c r="G58" i="5"/>
  <c r="M57" i="5"/>
  <c r="K57" i="5"/>
  <c r="H57" i="5"/>
  <c r="G57" i="5" s="1"/>
  <c r="M56" i="5"/>
  <c r="K56" i="5"/>
  <c r="G56" i="5"/>
  <c r="M55" i="5"/>
  <c r="K55" i="5"/>
  <c r="G55" i="5"/>
  <c r="M54" i="5"/>
  <c r="K54" i="5"/>
  <c r="H54" i="5"/>
  <c r="G54" i="5" s="1"/>
  <c r="M53" i="5"/>
  <c r="K53" i="5"/>
  <c r="H53" i="5"/>
  <c r="G53" i="5" s="1"/>
  <c r="M52" i="5"/>
  <c r="K52" i="5"/>
  <c r="G52" i="5"/>
  <c r="M51" i="5"/>
  <c r="K51" i="5"/>
  <c r="H51" i="5"/>
  <c r="G51" i="5" s="1"/>
  <c r="M50" i="5"/>
  <c r="K50" i="5"/>
  <c r="H50" i="5"/>
  <c r="G50" i="5" s="1"/>
  <c r="M49" i="5"/>
  <c r="K49" i="5"/>
  <c r="H49" i="5"/>
  <c r="G49" i="5" s="1"/>
  <c r="M48" i="5"/>
  <c r="K48" i="5"/>
  <c r="H48" i="5"/>
  <c r="G48" i="5" s="1"/>
  <c r="M47" i="5"/>
  <c r="K47" i="5"/>
  <c r="H47" i="5"/>
  <c r="G47" i="5" s="1"/>
  <c r="M46" i="5"/>
  <c r="K46" i="5"/>
  <c r="H46" i="5"/>
  <c r="G46" i="5" s="1"/>
  <c r="M45" i="5"/>
  <c r="K45" i="5"/>
  <c r="H45" i="5"/>
  <c r="G45" i="5" s="1"/>
  <c r="M44" i="5"/>
  <c r="K44" i="5"/>
  <c r="H44" i="5"/>
  <c r="G44" i="5" s="1"/>
  <c r="M43" i="5"/>
  <c r="K43" i="5"/>
  <c r="H43" i="5"/>
  <c r="G43" i="5" s="1"/>
  <c r="M42" i="5"/>
  <c r="K42" i="5"/>
  <c r="H42" i="5"/>
  <c r="G42" i="5" s="1"/>
  <c r="M41" i="5"/>
  <c r="K41" i="5"/>
  <c r="H41" i="5"/>
  <c r="G41" i="5" s="1"/>
  <c r="M40" i="5"/>
  <c r="K40" i="5"/>
  <c r="H40" i="5"/>
  <c r="G40" i="5" s="1"/>
  <c r="M39" i="5"/>
  <c r="K39" i="5"/>
  <c r="H39" i="5"/>
  <c r="G39" i="5" s="1"/>
  <c r="M38" i="5"/>
  <c r="K38" i="5"/>
  <c r="G38" i="5"/>
  <c r="M37" i="5"/>
  <c r="K37" i="5"/>
  <c r="H37" i="5"/>
  <c r="G37" i="5" s="1"/>
  <c r="M36" i="5"/>
  <c r="K36" i="5"/>
  <c r="H36" i="5"/>
  <c r="G36" i="5" s="1"/>
  <c r="M35" i="5"/>
  <c r="K35" i="5"/>
  <c r="H35" i="5"/>
  <c r="G35" i="5" s="1"/>
  <c r="M34" i="5"/>
  <c r="K34" i="5"/>
  <c r="H34" i="5"/>
  <c r="G34" i="5" s="1"/>
  <c r="M33" i="5"/>
  <c r="K33" i="5"/>
  <c r="G33" i="5"/>
  <c r="M32" i="5"/>
  <c r="K32" i="5"/>
  <c r="H32" i="5"/>
  <c r="G32" i="5" s="1"/>
  <c r="M31" i="5"/>
  <c r="K31" i="5"/>
  <c r="H31" i="5"/>
  <c r="G31" i="5" s="1"/>
  <c r="M30" i="5"/>
  <c r="K30" i="5"/>
  <c r="H30" i="5"/>
  <c r="G30" i="5" s="1"/>
  <c r="M29" i="5"/>
  <c r="K29" i="5"/>
  <c r="G29" i="5"/>
  <c r="M28" i="5"/>
  <c r="K28" i="5"/>
  <c r="G28" i="5"/>
  <c r="M27" i="5"/>
  <c r="K27" i="5"/>
  <c r="G27" i="5"/>
  <c r="M26" i="5"/>
  <c r="K26" i="5"/>
  <c r="G26" i="5"/>
  <c r="M25" i="5"/>
  <c r="K25" i="5"/>
  <c r="H25" i="5"/>
  <c r="G25" i="5" s="1"/>
  <c r="M24" i="5"/>
  <c r="K24" i="5"/>
  <c r="H24" i="5"/>
  <c r="G24" i="5" s="1"/>
  <c r="M23" i="5"/>
  <c r="K23" i="5"/>
  <c r="H23" i="5"/>
  <c r="G23" i="5" s="1"/>
  <c r="M22" i="5"/>
  <c r="K22" i="5"/>
  <c r="H22" i="5"/>
  <c r="G22" i="5" s="1"/>
  <c r="M21" i="5"/>
  <c r="K21" i="5"/>
  <c r="H21" i="5"/>
  <c r="G21" i="5" s="1"/>
  <c r="M20" i="5"/>
  <c r="K20" i="5"/>
  <c r="G20" i="5"/>
  <c r="M19" i="5"/>
  <c r="K19" i="5"/>
  <c r="H19" i="5"/>
  <c r="G19" i="5" s="1"/>
  <c r="M18" i="5"/>
  <c r="K18" i="5"/>
  <c r="G18" i="5"/>
  <c r="M17" i="5"/>
  <c r="K17" i="5"/>
  <c r="G17" i="5"/>
  <c r="M16" i="5"/>
  <c r="K16" i="5"/>
  <c r="H16" i="5"/>
  <c r="G16" i="5" s="1"/>
  <c r="M15" i="5"/>
  <c r="K15" i="5"/>
  <c r="H15" i="5"/>
  <c r="G15" i="5" s="1"/>
  <c r="M14" i="5"/>
  <c r="K14" i="5"/>
  <c r="G14" i="5"/>
  <c r="M13" i="5"/>
  <c r="K13" i="5"/>
  <c r="H13" i="5"/>
  <c r="G13" i="5" s="1"/>
  <c r="M12" i="5"/>
  <c r="K12" i="5"/>
  <c r="H12" i="5"/>
  <c r="G12" i="5" s="1"/>
  <c r="M11" i="5"/>
  <c r="K11" i="5"/>
  <c r="G11" i="5"/>
  <c r="M10" i="5"/>
  <c r="K10" i="5"/>
  <c r="H10" i="5"/>
  <c r="G10" i="5" s="1"/>
  <c r="M9" i="5"/>
  <c r="K9" i="5"/>
  <c r="G9" i="5"/>
  <c r="M8" i="5"/>
  <c r="K8" i="5"/>
  <c r="G8" i="5"/>
  <c r="M7" i="5"/>
  <c r="K7" i="5"/>
  <c r="H7" i="5"/>
  <c r="G7" i="5" s="1"/>
  <c r="M6" i="5"/>
  <c r="K6" i="5"/>
  <c r="H6" i="5"/>
  <c r="G6" i="5" s="1"/>
  <c r="C1" i="5" l="1"/>
</calcChain>
</file>

<file path=xl/sharedStrings.xml><?xml version="1.0" encoding="utf-8"?>
<sst xmlns="http://schemas.openxmlformats.org/spreadsheetml/2006/main" count="1867" uniqueCount="721">
  <si>
    <t>Consecutivo</t>
  </si>
  <si>
    <t>Área</t>
  </si>
  <si>
    <t>Siglas</t>
  </si>
  <si>
    <t>Jefes</t>
  </si>
  <si>
    <t>TIPOLOGIAS DP</t>
  </si>
  <si>
    <t>Despacho Secretario de Cultura, Recreación y Deporte</t>
  </si>
  <si>
    <t>Santiago Jose Piñerua Naranjo</t>
  </si>
  <si>
    <t>Tipologia</t>
  </si>
  <si>
    <t>Dto 491 de 2020</t>
  </si>
  <si>
    <t>Tipologia 2</t>
  </si>
  <si>
    <t>Ley 1755 de 2015</t>
  </si>
  <si>
    <t>Tramite</t>
  </si>
  <si>
    <t>Termino de tramite</t>
  </si>
  <si>
    <t>Oficina Asesora Juridica</t>
  </si>
  <si>
    <t>OAJ</t>
  </si>
  <si>
    <t>Juan Manuel Vargas Ayala</t>
  </si>
  <si>
    <t>IN</t>
  </si>
  <si>
    <t>Informativo</t>
  </si>
  <si>
    <t>Petición Incompleta</t>
  </si>
  <si>
    <t>Oficina Asesora de Comunicaciones</t>
  </si>
  <si>
    <t>OAC</t>
  </si>
  <si>
    <t>Carolina Ruiz Caicedo</t>
  </si>
  <si>
    <t>EE</t>
  </si>
  <si>
    <t>Entre autoridades</t>
  </si>
  <si>
    <t>Traslado</t>
  </si>
  <si>
    <t xml:space="preserve">Oficina de Control Interno </t>
  </si>
  <si>
    <t>OCI</t>
  </si>
  <si>
    <t>Omar Urrea Romero</t>
  </si>
  <si>
    <t>SP</t>
  </si>
  <si>
    <t>Solicitud Prioritaria</t>
  </si>
  <si>
    <t>Respuesta definitiva</t>
  </si>
  <si>
    <t>Segun la normatividad vigente</t>
  </si>
  <si>
    <t>Oficina de Control Interno Disciplinario</t>
  </si>
  <si>
    <t>OCID</t>
  </si>
  <si>
    <t>Ray Garfunkell Vanegas Herrera</t>
  </si>
  <si>
    <t>DPIG</t>
  </si>
  <si>
    <t>Derecho de Petición Interes General</t>
  </si>
  <si>
    <t>Solicitud ampliación de termino</t>
  </si>
  <si>
    <t>Antes del vencimiento del término señalado en la ley</t>
  </si>
  <si>
    <t>Oficina de Tecnologias de la Informacion</t>
  </si>
  <si>
    <t>Liliana Morales</t>
  </si>
  <si>
    <t>DPIP</t>
  </si>
  <si>
    <t>Derecho de Petición Interes Particular</t>
  </si>
  <si>
    <t>Grupo Interno de Trabajo de Infraestructura y Sistemas de la Información</t>
  </si>
  <si>
    <t>GITISI</t>
  </si>
  <si>
    <t>Fabio Fernando Sanchez Sanchez</t>
  </si>
  <si>
    <t>SIG</t>
  </si>
  <si>
    <t>Solicitud de Información General</t>
  </si>
  <si>
    <t>Oficina Asesora de Planeación</t>
  </si>
  <si>
    <t>TR</t>
  </si>
  <si>
    <t>Sonia Cordoba Alvarado</t>
  </si>
  <si>
    <t>SIP</t>
  </si>
  <si>
    <t>Solicitud de Acceso a Información Publica</t>
  </si>
  <si>
    <t>Subsecretaría de Gobernanza</t>
  </si>
  <si>
    <t>OAP</t>
  </si>
  <si>
    <t>Yaneth Suarez Acero</t>
  </si>
  <si>
    <t>CO</t>
  </si>
  <si>
    <t>Consulta</t>
  </si>
  <si>
    <t>Dirección de Asuntos Locales y Participación</t>
  </si>
  <si>
    <t>DALP</t>
  </si>
  <si>
    <t>Alejandro Franco Plata</t>
  </si>
  <si>
    <t>DE</t>
  </si>
  <si>
    <t>Denuncia por Actos de Corrupción</t>
  </si>
  <si>
    <t>Dirección de Fomento</t>
  </si>
  <si>
    <t>DF</t>
  </si>
  <si>
    <t>Vanessa Barrenecha Samur</t>
  </si>
  <si>
    <t>RE</t>
  </si>
  <si>
    <t>Reclamo</t>
  </si>
  <si>
    <t>Direccion de Personas Juridicas</t>
  </si>
  <si>
    <t>DPJ</t>
  </si>
  <si>
    <t>Oscar Medina Sanchez</t>
  </si>
  <si>
    <t>QU</t>
  </si>
  <si>
    <t>Queja</t>
  </si>
  <si>
    <t>Dirección de Economia, Estudios y Politica</t>
  </si>
  <si>
    <t>DEEP</t>
  </si>
  <si>
    <t>Mauricio Agudelo Ruiz</t>
  </si>
  <si>
    <t>SU</t>
  </si>
  <si>
    <t>Sugerencia</t>
  </si>
  <si>
    <t>Dirección de Arte, Cultura y Patrimonio</t>
  </si>
  <si>
    <t>DACP</t>
  </si>
  <si>
    <t>Liliana Mercedes Gonzalez Jinete</t>
  </si>
  <si>
    <t>FE</t>
  </si>
  <si>
    <t>Felicitación</t>
  </si>
  <si>
    <t>Subdirección de Gestión Cultural y Artística</t>
  </si>
  <si>
    <t>SGCA</t>
  </si>
  <si>
    <t>Ines Elvira Montealegre Martinez</t>
  </si>
  <si>
    <t>Subdirección de Infraestructura y patrimonio cultural</t>
  </si>
  <si>
    <t>SIPC</t>
  </si>
  <si>
    <t>Ivan Dario Quiñones Sanchez</t>
  </si>
  <si>
    <t>Direccion de Gestion Corporativa</t>
  </si>
  <si>
    <t>DGC</t>
  </si>
  <si>
    <t>Yamile Borja Martinez</t>
  </si>
  <si>
    <t>Grupo Interno de Trabajo de Gestion de Servicios Administrativos</t>
  </si>
  <si>
    <t>GITGS</t>
  </si>
  <si>
    <t>Nydia Nehida Miranda Urrego</t>
  </si>
  <si>
    <t>Grupo Interno de Trabajo de Gestión Financiera.</t>
  </si>
  <si>
    <t>GTGF</t>
  </si>
  <si>
    <t>Didier Ricardo Orduz Martinez</t>
  </si>
  <si>
    <t>Grupo Interno De Trabajo De Gestión Del Talento Humano</t>
  </si>
  <si>
    <t>GITGTH</t>
  </si>
  <si>
    <t>Alba Nohora Diaz Galan</t>
  </si>
  <si>
    <t>Grupo interno de Trabajo de Contratacion</t>
  </si>
  <si>
    <t>GITC</t>
  </si>
  <si>
    <t>Myriam Janeth Sosa Sedano</t>
  </si>
  <si>
    <t>Dirección de Lectura y Bibliotecas</t>
  </si>
  <si>
    <t>DLB</t>
  </si>
  <si>
    <t>Maria Consuelo Gaitan Gaitan</t>
  </si>
  <si>
    <t>Subsecretaria de Cultura Ciudadana y Gestión del Conocimiento</t>
  </si>
  <si>
    <t>Henry Samuel Murrain Knudson</t>
  </si>
  <si>
    <t>Direccion Observatorio y Gestion del Conocimiento Cultural</t>
  </si>
  <si>
    <t>DOGCC</t>
  </si>
  <si>
    <t>Sayra Guinette Aldana Hernandez</t>
  </si>
  <si>
    <t>ATC</t>
  </si>
  <si>
    <t>Columna1</t>
  </si>
  <si>
    <t>Columna2</t>
  </si>
  <si>
    <t>DP Interes General</t>
  </si>
  <si>
    <t>DP Interes Particular</t>
  </si>
  <si>
    <t>Felicitacion</t>
  </si>
  <si>
    <t>CE</t>
  </si>
  <si>
    <t>PE</t>
  </si>
  <si>
    <t>SI</t>
  </si>
  <si>
    <t>Solicitud de Informacion</t>
  </si>
  <si>
    <t>SD</t>
  </si>
  <si>
    <t>AG</t>
  </si>
  <si>
    <t>BOGOTA TE ESCUCHA</t>
  </si>
  <si>
    <t>ORFEO</t>
  </si>
  <si>
    <t>EMAIL</t>
  </si>
  <si>
    <t>REDES SOCIALES</t>
  </si>
  <si>
    <t>CHAT</t>
  </si>
  <si>
    <t>PRESENCIAL</t>
  </si>
  <si>
    <t>TELEFONICO</t>
  </si>
  <si>
    <t>TIPIFICACION</t>
  </si>
  <si>
    <t>Auxilios / Decreto 561</t>
  </si>
  <si>
    <t>Auxilios / Decreto 561/ BEPS</t>
  </si>
  <si>
    <t>Contratos</t>
  </si>
  <si>
    <t xml:space="preserve">  </t>
  </si>
  <si>
    <t>Talento Humano y Contratación</t>
  </si>
  <si>
    <t>Convocatorias</t>
  </si>
  <si>
    <t>Convocatorias, estimulos y fomento</t>
  </si>
  <si>
    <t>Cultura ciudadana</t>
  </si>
  <si>
    <t>Arte y Cultura</t>
  </si>
  <si>
    <t>Solicitud Prioritaria - EE</t>
  </si>
  <si>
    <t>Patrimonio e Infraestructura</t>
  </si>
  <si>
    <t>Asuntos Locales</t>
  </si>
  <si>
    <t>Asuntos Locales y participación</t>
  </si>
  <si>
    <t>Información Otra Entidad / Traslado</t>
  </si>
  <si>
    <t>Información Otra Entidad</t>
  </si>
  <si>
    <t>Talento Humano</t>
  </si>
  <si>
    <t>Red de Bibliotecas</t>
  </si>
  <si>
    <t>Asuntos de participación</t>
  </si>
  <si>
    <t>Personas juridicas</t>
  </si>
  <si>
    <t>Información General de la Entidad</t>
  </si>
  <si>
    <t>Reactivación economia</t>
  </si>
  <si>
    <t>Contable - financiero</t>
  </si>
  <si>
    <t>Correspondencia</t>
  </si>
  <si>
    <t>Petición incompleta</t>
  </si>
  <si>
    <t>Estimulos y fomento</t>
  </si>
  <si>
    <t>BEPS</t>
  </si>
  <si>
    <t>CANALES</t>
  </si>
  <si>
    <t>Virtual</t>
  </si>
  <si>
    <t>Presencial</t>
  </si>
  <si>
    <t>Redes sociales</t>
  </si>
  <si>
    <t>Telefonico</t>
  </si>
  <si>
    <t>FESTIVOS</t>
  </si>
  <si>
    <t>Documento de Referencia: PT-S-GC-06</t>
  </si>
  <si>
    <t>Dependencia Responsable:</t>
  </si>
  <si>
    <t>Respuesta - Soporte</t>
  </si>
  <si>
    <t>Observaciones
Funcionario Oficina de Atención al Ciudadano - Quejas y Reclamos</t>
  </si>
  <si>
    <t>Consecutivo
Áreas  o Territoriales</t>
  </si>
  <si>
    <t>Fecha de Radicación</t>
  </si>
  <si>
    <t>Fecha Límite de Respuesta</t>
  </si>
  <si>
    <t>Días Hábiles</t>
  </si>
  <si>
    <t>Asunto</t>
  </si>
  <si>
    <t>Área o Territorial Competente</t>
  </si>
  <si>
    <t>Fecha de Respuesta</t>
  </si>
  <si>
    <t>Dias habiles entre Fecha de radicacion y de respuesta.</t>
  </si>
  <si>
    <t>Tipo de Requerimiento</t>
  </si>
  <si>
    <t>No. Consecutivo de la Dependencia</t>
  </si>
  <si>
    <t>Medio de Recepcion</t>
  </si>
  <si>
    <t>Se traslada mediante SDQS</t>
  </si>
  <si>
    <t>se emite respuesta mediante Radicado Orfeo 20228000020771</t>
  </si>
  <si>
    <t>Tipificación</t>
  </si>
  <si>
    <t>Se dio respuesta mediante correo electronico convocatorias@scrd.gov.co</t>
  </si>
  <si>
    <t xml:space="preserve">SI-Inscripción en curso de formación convenio SENA </t>
  </si>
  <si>
    <t>Se da respuesta con radicado 20223100029561</t>
  </si>
  <si>
    <t>DPIP-Solicitud de cita para información acerca de declaración de BIC</t>
  </si>
  <si>
    <t>se da respuesta con radicado 20223300023771</t>
  </si>
  <si>
    <t>SI-Acerca funcionamiento de red pública en bilbiotecas</t>
  </si>
  <si>
    <t>se da tramite de traslado con radicados 20228000023581 - 20228000023571</t>
  </si>
  <si>
    <t>SI-Solicitud de arrendamiento para conversatorio el día de la mujer</t>
  </si>
  <si>
    <t>Se traslada por Bogotá te escucha a entidad competente</t>
  </si>
  <si>
    <t>SI-Respecto a restricciones para el ingreso a las bibliotecas</t>
  </si>
  <si>
    <t>Se da respuesta con radicado 20228000031171</t>
  </si>
  <si>
    <t xml:space="preserve">DPIP-Respecto a conmemoración al dia del idioma </t>
  </si>
  <si>
    <t>SI-Problema en plataforma para inscripción en rock al parque</t>
  </si>
  <si>
    <t>Se brinda respuesta mediante correo electronico convocatorias@scrd.gov.co</t>
  </si>
  <si>
    <t>SI-Acerca de notificación a familiares de peticiones realizadas por el usuario</t>
  </si>
  <si>
    <t>Se solicitó ampliación de información a través del oficio 20227000026211</t>
  </si>
  <si>
    <t>Se da respuesta con oficio 20223100033101</t>
  </si>
  <si>
    <t>SI-Fotografiar espacios privados</t>
  </si>
  <si>
    <t>SI-Copia de las respuesta a peticiones realizadas</t>
  </si>
  <si>
    <t>se traslada con radicado 20228000026281 - 20228000026311</t>
  </si>
  <si>
    <t>SI-Acerca de inscripción en curso de formación convenio SENA</t>
  </si>
  <si>
    <t>Se dio respuesta al ciudadano a través del radicado número 20223100029571.</t>
  </si>
  <si>
    <t>SI-Acerca de operadores de actividad y cultura en la Candelaría</t>
  </si>
  <si>
    <t>Se da respuesta bajo radicado 20222100029401 -  E INFORMAN AL PETICIONARIO POR CORREO</t>
  </si>
  <si>
    <t>SI-Respecto de requisitos para aplicar a curso de formación convenio SENA</t>
  </si>
  <si>
    <t>se da respuesta con oficio 20223100029611</t>
  </si>
  <si>
    <t>DPIP-Respecto de acceso a los beneficios económicos periodícos BEPS</t>
  </si>
  <si>
    <t>Se da respuesta con oficio 20223000038431</t>
  </si>
  <si>
    <t>DPIP-Respecto de declaración de BIC</t>
  </si>
  <si>
    <t>Se da respuesta con radicado 20223300037151</t>
  </si>
  <si>
    <t>Trámite exención de iba</t>
  </si>
  <si>
    <t>Se dió respuesta con radicado 20223100038501</t>
  </si>
  <si>
    <t>SI-Requisitos para uso del aufitorio de Liceo Francés de Bogotá</t>
  </si>
  <si>
    <t>Se trasladó a través de los oficios 20227000024691 - 20227000024681</t>
  </si>
  <si>
    <t>SI-Acerca de la afectación del servicio en las bibliotecas  a causa de paro</t>
  </si>
  <si>
    <t>Se da respuesta al peticionario mediante radicado No. 20228000026321.</t>
  </si>
  <si>
    <t>Inconformidad por nivel de ruido en zona de bogotá</t>
  </si>
  <si>
    <t>Se cierra por no competencia, la entidad competente ya tiene conocimiento (ES TERRITORIAL)</t>
  </si>
  <si>
    <t>Soporte en plataforma para presentarse a convocatoria</t>
  </si>
  <si>
    <t xml:space="preserve">Solicitud de respuesta a petición radicada </t>
  </si>
  <si>
    <t>Se dio respuesta mediante el radicado 20223300030591</t>
  </si>
  <si>
    <t xml:space="preserve">Información sobre beca para proyectos de lectura y escritura </t>
  </si>
  <si>
    <t>se da respuesta con oficio 20228000030451</t>
  </si>
  <si>
    <t>Solicitud de expediente de la liga de gimnasia de Bogotá</t>
  </si>
  <si>
    <t xml:space="preserve"> Se traslada mediante Bogotá te escucha</t>
  </si>
  <si>
    <t xml:space="preserve">Aclaración de respuesta por parte de fomento </t>
  </si>
  <si>
    <t>Se da respuesta a través del correo convocatorias@scrd.gov.co</t>
  </si>
  <si>
    <t>Solicitud de empleo en la SCRD</t>
  </si>
  <si>
    <t>se da respuesta con oficio 20227300025181</t>
  </si>
  <si>
    <t>Solicitud resultados de preinscripción en cursos de formación  convenio SENA</t>
  </si>
  <si>
    <t>Se da respuesta con radicado 20223100029591</t>
  </si>
  <si>
    <t>Alcance a solicitud  realizada en el mes de febrero</t>
  </si>
  <si>
    <t>Se envia respuesta bajo radicado 20222100029531</t>
  </si>
  <si>
    <t>Información de prestamo de portatiles en bibliotecas menores</t>
  </si>
  <si>
    <t>Se da respuesta con radicado 20228000026351-20228000026361</t>
  </si>
  <si>
    <t>Listado de presincritos curso de formación convenio SENA</t>
  </si>
  <si>
    <t>Se da respuesta con radicado 20223100029691</t>
  </si>
  <si>
    <t>Solicitud de reenvío de respuesta a petición</t>
  </si>
  <si>
    <t>Se brinda respuesta definitiva adjuntando información solicitada</t>
  </si>
  <si>
    <t xml:space="preserve">Problema en plataforma SICON para inscripción </t>
  </si>
  <si>
    <t>se da respuesta con oficio 20222200025451</t>
  </si>
  <si>
    <t>SI-Respecto a listado de preinscritos programas de formación</t>
  </si>
  <si>
    <t>Se da respuesta con radicado 20223100029981</t>
  </si>
  <si>
    <t>Alcance a solicitud 639682022</t>
  </si>
  <si>
    <t>Se brinda respuesta mediante oficio 20228000020771</t>
  </si>
  <si>
    <t>se da respuesta con oficio 20223100030021</t>
  </si>
  <si>
    <t>Información de personería jurídica de clubes de gimnasia</t>
  </si>
  <si>
    <t>rta 20222300027471</t>
  </si>
  <si>
    <t xml:space="preserve">Arreglo de certificado </t>
  </si>
  <si>
    <t>se da respuesta con radicado 20223100030201</t>
  </si>
  <si>
    <t>SI-Acerca del estado de inscripción en cursos de formación convenio SENA</t>
  </si>
  <si>
    <t>Se da respuesta con radicado 20223100029651</t>
  </si>
  <si>
    <t xml:space="preserve">SI-Documentos para proceso de inscripción en convocatoria </t>
  </si>
  <si>
    <t>Se da respuesta con radicado 20222200025281</t>
  </si>
  <si>
    <t>Se da respuesta con radicado 20223100029701</t>
  </si>
  <si>
    <t>Se da respuesta con radicado 20223100029991</t>
  </si>
  <si>
    <t xml:space="preserve">Prestamo de computadores en las bibliotecas menores </t>
  </si>
  <si>
    <t>Se da traslado con oficio 20228000026371-20228000026391</t>
  </si>
  <si>
    <t>Inscripciones en cursos de formación convenio SENA</t>
  </si>
  <si>
    <t>Se dio respuesta con el radicado 20223100032871.</t>
  </si>
  <si>
    <t>Solicitud desembolso de premio obtenido</t>
  </si>
  <si>
    <t>Se da respuesta mediante correo electronico convocatorias@scrd.gov.co</t>
  </si>
  <si>
    <t xml:space="preserve">Ubicación maqui apisanadora en Bogotá </t>
  </si>
  <si>
    <t>Se traslada mediante SDQS - IDPC</t>
  </si>
  <si>
    <t>Solicitud de certificado RAP AND ROLL 1998</t>
  </si>
  <si>
    <t>Solicitud de ampliación se da respuesta con oficio 20222200027711</t>
  </si>
  <si>
    <t>DPIG-Competencia en el punto 9 según el DADEPA acerca de grafitis</t>
  </si>
  <si>
    <t>se da respuesta con oficio 20223100029051</t>
  </si>
  <si>
    <t>Solicitud uso de parques públicos para desarrollo de evento cultural</t>
  </si>
  <si>
    <t>Se traslada mediante SDQS al IDRD</t>
  </si>
  <si>
    <t>DPIP-Respecto a cita con personas responsables d ela LINEA CALMA</t>
  </si>
  <si>
    <t>Se da respuesta con oficio 20229100030791</t>
  </si>
  <si>
    <t>DPIP-Respecto a formulario exención en el Impuesto Predial Unificado para los teatros</t>
  </si>
  <si>
    <t>Se da respuesta con radicado 20223100038471</t>
  </si>
  <si>
    <t>DPIP-Respecto a desactivación de correo duplicado para participación en convocaotira</t>
  </si>
  <si>
    <t>se da respuesta mediante convocatorias@scrd.gov.co</t>
  </si>
  <si>
    <t>SI-Acerca del cronograma de preinscritos</t>
  </si>
  <si>
    <t>Se da respuesta con radicado 20223100030031</t>
  </si>
  <si>
    <t>DPIP-Respecto a desembolso de premio y situaciones das a traves del pago</t>
  </si>
  <si>
    <t>Respuesta a la solicitud de inscripción de: Resolución No 02258 de SECRETARIA DISTRITAL DE AMBIENTE del 8 de septiembre de 2017 de la ciudad de BOGOTÁ D.C. Número de trámite: 000000220096841 CRE030120112</t>
  </si>
  <si>
    <t>Se traslada mediante SDQS a la entidad competente</t>
  </si>
  <si>
    <t>SI-Respecto aclaración de dudas acerca de beca "ESTRATEGIAS Y SOLUCIONES NOVEDOSAS DESDE EL ARTE Y LA CULTURA"</t>
  </si>
  <si>
    <t>Se da respuesta mediante correo electronico de convocatorias@scrd.gov.co</t>
  </si>
  <si>
    <t>SI-Respecto a temas referentes al programa de estímulos</t>
  </si>
  <si>
    <t>Se da respuesta con radicado 20222200105133</t>
  </si>
  <si>
    <t>SI-Respecto a validación de inscripción a tecnico en ejecución de instrumentos</t>
  </si>
  <si>
    <t>se da respuesta con oficio 20223100033081</t>
  </si>
  <si>
    <t>SI-Respecto a preinscritos en cursos de formación SENA</t>
  </si>
  <si>
    <t>SE DA RESPUESTA CON OFICIO 20223100033141</t>
  </si>
  <si>
    <t>SI-Respecto a certificación de participación en "Premio Prácticas Artísticas y Culturales para la Memoria, la Paz y la Reconciliación como Causas Comunes "</t>
  </si>
  <si>
    <t>se dio respuesta con oficio 20222200034341</t>
  </si>
  <si>
    <t xml:space="preserve">SI-Respecto a como participar en el consejo de arte cultura y patrimonio de la localidad de la candelaria </t>
  </si>
  <si>
    <t>Se da respuesta bajo radicado 20222100029391</t>
  </si>
  <si>
    <t>SI-Respecto a requisitos de participación en convocatorias del PDE</t>
  </si>
  <si>
    <t>se da respuesta mediante el correo de convocatorias</t>
  </si>
  <si>
    <t>SI-Respecto a curso de tecnico en fotografía y procesos digitales</t>
  </si>
  <si>
    <t>se da respuesta con oficio 20223100033171</t>
  </si>
  <si>
    <t xml:space="preserve">SI-Respecto a programas en la localidad de la candelaria </t>
  </si>
  <si>
    <t>SI-Respecto a como acceder a las convocatorias</t>
  </si>
  <si>
    <t>se da respuesta con radicado 20222200026801</t>
  </si>
  <si>
    <t>DPIP-Respecto a evento cultural en espacio publico</t>
  </si>
  <si>
    <t xml:space="preserve">Se cierra por no competencia ya está en conocimiento de la entidad competente </t>
  </si>
  <si>
    <t>SI-Respecto a convocatoria de jurados</t>
  </si>
  <si>
    <t>se dio respuesta a la petición mediante radicado 20222200029091</t>
  </si>
  <si>
    <t>SI-Respecto a certificado de existencia y representación legal</t>
  </si>
  <si>
    <t>Se da respuesta con radicados 20222300029381 y 20222300029371</t>
  </si>
  <si>
    <t>Respuesta a propuesta comercial</t>
  </si>
  <si>
    <t>Se solicita ampliación de información a través de oficio 20227000025721</t>
  </si>
  <si>
    <t>Información sobre la agenda cultural de la SCRD</t>
  </si>
  <si>
    <t>Se da respuesta con oficio 20221200025871</t>
  </si>
  <si>
    <t>Cita con funcionario para entrevista con temas relacionados con la cultura HIPHOP</t>
  </si>
  <si>
    <t>Solicitud de nombremiento si la persona que ha ganado renunció a la posesión</t>
  </si>
  <si>
    <t>Derecho de petición respondido con el radicado no. 20227300028511</t>
  </si>
  <si>
    <t>SI- Mecanismos y requisitos para hacer parte de Consejo de arte cultura y patrimonio</t>
  </si>
  <si>
    <t>Acerca de listado de presincritos en curso de formación convenio SENA</t>
  </si>
  <si>
    <t>se da respuesta con oficio 20223100033161</t>
  </si>
  <si>
    <t>Solicitud de cita con funcionario del grupo</t>
  </si>
  <si>
    <t>Solicitud de respuesta a preguntas realizadas en bibliored</t>
  </si>
  <si>
    <t>Se da respuesta con radicado 20228000040161</t>
  </si>
  <si>
    <t xml:space="preserve">Solicitud de personal de atención al usuario en Biblioteca </t>
  </si>
  <si>
    <t>20228000026391-20228000026401 - 20228000026391</t>
  </si>
  <si>
    <t>Información acerca del reglamento de las convocatorias</t>
  </si>
  <si>
    <t>Se da respuesta con radicado 20222200026811</t>
  </si>
  <si>
    <t>Solicitud de certificado de BIC</t>
  </si>
  <si>
    <t>Respondido con el radicado 20223300035131</t>
  </si>
  <si>
    <t>Acerca de labor cultural en plaza lourdes</t>
  </si>
  <si>
    <t>A espera de que Andrés informe gestión - recordar el lunes</t>
  </si>
  <si>
    <t>Queja y reclamo por no funcionamiento de plataforma para convocatoria</t>
  </si>
  <si>
    <t>Se finaliza dando respuesta con el radicado 20222200029141</t>
  </si>
  <si>
    <t>No se especifica en contra de que incstituo departamental puntualmente</t>
  </si>
  <si>
    <t>Se solicita ampliación mediante radicado 20227000031581</t>
  </si>
  <si>
    <t>SI-Respecto a cursos en bibliotecas menores</t>
  </si>
  <si>
    <t>Se traslada con radicado 20228000029951</t>
  </si>
  <si>
    <t>SI-Respecto a cursos de formación</t>
  </si>
  <si>
    <t>Se da respuesta con radicado 20223100033421</t>
  </si>
  <si>
    <t>DPIP-Respecto a liga de ajedrez y registro de dignatarios</t>
  </si>
  <si>
    <t>se da respuesta con oficio 20222300029491</t>
  </si>
  <si>
    <t>SI-Respecto a presupuesto a  Programa Distrital de Apoyos Concertados 2022</t>
  </si>
  <si>
    <t>se da respuesta mediante correo electronico convocatorias@scrd.gov.co</t>
  </si>
  <si>
    <t>Copia de una respuesta</t>
  </si>
  <si>
    <t>SP-Respecto a historia laboral de ciudadsna</t>
  </si>
  <si>
    <t>Se da respuesta con radicado 20227300030831</t>
  </si>
  <si>
    <t>SI-Respecto a inscripciones de tecnico</t>
  </si>
  <si>
    <t>Se da respuesta con radicado 20223100033431</t>
  </si>
  <si>
    <t>SI-Respecto a recorridos de diversos temas en bogotá</t>
  </si>
  <si>
    <t>Se traslada a través de Bogotá te Escucha</t>
  </si>
  <si>
    <t>SI-Respecto a listado de elegibles y vacantes</t>
  </si>
  <si>
    <t>Se da respuesta a través de radicado 20227300031391</t>
  </si>
  <si>
    <t>DPIG-Respecto a seguridad en parques</t>
  </si>
  <si>
    <t>DPIP-Respecto a convocatoria se abre el telon</t>
  </si>
  <si>
    <t>se da respuesta con radicado 20222200028721</t>
  </si>
  <si>
    <t>SI-Respecto a certificado de personeria juridica de asociación colombiana de atletismo</t>
  </si>
  <si>
    <t>se da respuesta con radicado 20222300029101</t>
  </si>
  <si>
    <t>SI-Respecto a como inscribirse en SICON en convocatoria promovida por idartes</t>
  </si>
  <si>
    <t>se da respuesta con radicado 20222200028891</t>
  </si>
  <si>
    <t>dpip-respecto a necesidades de los colaboradores en formación</t>
  </si>
  <si>
    <t>Se dio respuesta con el radicado No.20227300028071</t>
  </si>
  <si>
    <t>SI-Respecto a cuenta de cobro y cotización</t>
  </si>
  <si>
    <t>Se finaliza con tramite de respuesta con radicado 20227200028151</t>
  </si>
  <si>
    <t>DPIP-Respecto ampliar convocatoria - SICON</t>
  </si>
  <si>
    <t>se da respuesta con radicado 20222200028481</t>
  </si>
  <si>
    <t>DPIP-Respecto a falla en plataforma SICON</t>
  </si>
  <si>
    <t>se da respuesta a través de correo electrónico (20222200028461)</t>
  </si>
  <si>
    <t>RE-Respecto a falla en plataforma SICON</t>
  </si>
  <si>
    <t>Se dio respuesta mediante correo electronico</t>
  </si>
  <si>
    <t>SI-Respecto a blbiotecas menores</t>
  </si>
  <si>
    <t>Radicado ciudadano 20228000029951 - radicado entidad 20228000030001</t>
  </si>
  <si>
    <t>SI-diferencia entre libreria y bibliotecas</t>
  </si>
  <si>
    <t>SI-Respecto a bibliotecas menores taller 100 palabras</t>
  </si>
  <si>
    <t>SI-Respecto a practica profesional en la entidad</t>
  </si>
  <si>
    <t>Se dió respuesta con radicado 20227300029221</t>
  </si>
  <si>
    <t>Pagina para solicionar dudas</t>
  </si>
  <si>
    <t>se emite respuesta mediante radicado 2022800004154</t>
  </si>
  <si>
    <t>SI-Respecto a dos vecas y participación</t>
  </si>
  <si>
    <t>Se da respuesta con radicado 20222200028621</t>
  </si>
  <si>
    <t>Solicitud de información para la orientación de exención del iva</t>
  </si>
  <si>
    <t>Se dio respuesta con el radicado 20223100036131.</t>
  </si>
  <si>
    <t>Propuesta de salsa y cultura</t>
  </si>
  <si>
    <t>DPIP-Respecto a mural y asignación</t>
  </si>
  <si>
    <t>se da respuesta con oficio 20223100035211</t>
  </si>
  <si>
    <t>Certificado de participación en beca realizada por la SCRD</t>
  </si>
  <si>
    <t xml:space="preserve">Se da respuesta a través de SDQS </t>
  </si>
  <si>
    <t>Información respecto al premio de convocatoria</t>
  </si>
  <si>
    <t>se da respuesta mediante correo convocatorias@scrd.gov.co</t>
  </si>
  <si>
    <t>Se da respuesta con radicado 20222100029531</t>
  </si>
  <si>
    <t>Solicitud de cita presencial o virtual para hablar sobre temas relacionados con el Graffiti</t>
  </si>
  <si>
    <t>Se dio respuesta con el radicado 20223100030671.</t>
  </si>
  <si>
    <t>Información acerca de lugar de desarrollo de convocatorias</t>
  </si>
  <si>
    <t>Se dio respuesta a la peticionaria mediante radicado No. 20222200028581</t>
  </si>
  <si>
    <t>SI-Modalidad cursos</t>
  </si>
  <si>
    <t>Se da respiuesta con radicado 20223100033441</t>
  </si>
  <si>
    <t>DPIP-Respecto a caida de la plataforma</t>
  </si>
  <si>
    <t>Se dio respuesta mediante correo electronico (20222200028471)</t>
  </si>
  <si>
    <t>se da respuesta con radicado 20222200028491</t>
  </si>
  <si>
    <t>DPIP-Nuevo plazo respecto a caida de la plataforma</t>
  </si>
  <si>
    <t xml:space="preserve">se dio respuesta mediante correo electronio </t>
  </si>
  <si>
    <t>se brinda respuesta mediante correo electronico</t>
  </si>
  <si>
    <t>SO-Respecto a caida en plataforma SICON</t>
  </si>
  <si>
    <t>DPIP-Respecto a falla en SICON</t>
  </si>
  <si>
    <t>se da respuesta con radicado  20222200028521</t>
  </si>
  <si>
    <t>SI-Respecto a certificado de IVC</t>
  </si>
  <si>
    <t>se da respuesta con radicado 20222300030611</t>
  </si>
  <si>
    <t>DPIG-Respecto a conservación de velodromo de la 1era de mayo</t>
  </si>
  <si>
    <t>Se traslada segun observación con oficios 20223300028421, 20223300028441 y 20223300028431 mediante SDQS</t>
  </si>
  <si>
    <t>SI-Respecto a formación sin icfes</t>
  </si>
  <si>
    <t>se finaliza con respuesta 20223100033501</t>
  </si>
  <si>
    <t>Documentación cursos de formación</t>
  </si>
  <si>
    <t>Se da respuesta con radicado 20223100033561</t>
  </si>
  <si>
    <t>SI-Respecto a documentación faltante</t>
  </si>
  <si>
    <t>se da respuesta con radicado 20223100033581</t>
  </si>
  <si>
    <t>DPIP-Respecto a cita con diferentes autoridades</t>
  </si>
  <si>
    <t>se da respuesta con radicado 20222400027751</t>
  </si>
  <si>
    <t>DPIG-Respecto a demolición de proyecto "Bosca -129"</t>
  </si>
  <si>
    <t>SI-Respecto a cursos de formación del SENA</t>
  </si>
  <si>
    <t>se da respuesta con radicado 20223100033601</t>
  </si>
  <si>
    <t>SI-Respecto a inscripción en cursos de formación</t>
  </si>
  <si>
    <t>respuesta con radicado 20223100038701</t>
  </si>
  <si>
    <t xml:space="preserve">SI-Respecto a documentación relacionada con convenio SENA </t>
  </si>
  <si>
    <t>SE DA RESPUESTA CON RADICADO 20223100038731</t>
  </si>
  <si>
    <t>SE DA RESPUESTA CON RADICADO 20223100038771</t>
  </si>
  <si>
    <t>SI-Modalidad de cursos</t>
  </si>
  <si>
    <t>SE DA RESPUESTA CON RADICADO 20223100038791</t>
  </si>
  <si>
    <t>No se establece a que documentación hacer referencia</t>
  </si>
  <si>
    <t>Se realiza envio mediante correo certificado 20227000031591</t>
  </si>
  <si>
    <t>Se realiza envio mediante correo certificado 20227000031611</t>
  </si>
  <si>
    <t xml:space="preserve">SI - Respecto a planta y contratistas </t>
  </si>
  <si>
    <t>Se da respuesta con oficio 20227300033781</t>
  </si>
  <si>
    <t>DPIP-Respecto a parque fontanar</t>
  </si>
  <si>
    <t>Inscripción en curso de expresión dancistica</t>
  </si>
  <si>
    <t>SI-Espacio para cargar documento ICFES</t>
  </si>
  <si>
    <t>se dio respuesa con oficio 20223100033041</t>
  </si>
  <si>
    <t>Oficialización de correo</t>
  </si>
  <si>
    <t>se dio repsuesta con radicado 20223100038981</t>
  </si>
  <si>
    <t>DPIP Respecto a evento de folclor</t>
  </si>
  <si>
    <t>CO-Respecto a BIC e implicaciones legales y contractuales</t>
  </si>
  <si>
    <t>Solicitud de concepto respecto a Ley LEY 2069 de 2020</t>
  </si>
  <si>
    <t>SI-Respecto a incripción curso SENA - plataforma</t>
  </si>
  <si>
    <t>se da respuesta con radicado 20223100038971</t>
  </si>
  <si>
    <t>SI-Respecto a incripción curso SENA - presencial</t>
  </si>
  <si>
    <t>se da respuesta con radicado 20223100038851</t>
  </si>
  <si>
    <t>Elminación base de datos</t>
  </si>
  <si>
    <t>DPIG-Respecto a BIC</t>
  </si>
  <si>
    <t>SI-Respecto a incripción curso SENA - programación y software</t>
  </si>
  <si>
    <t>DPIP-Respecto ampliación - documentos</t>
  </si>
  <si>
    <t>Se dio respuesta con radicado 20223100033031</t>
  </si>
  <si>
    <t>SI-Respecto a jornada academica</t>
  </si>
  <si>
    <t>Se dio respuesta con radicado 20223100033051</t>
  </si>
  <si>
    <t>DPIP-Respecto a fotografias en parque simon bolivar</t>
  </si>
  <si>
    <t>DPIP-Respecto a inscripción en curso SENA</t>
  </si>
  <si>
    <t>Se dio respuesta con radicado 20223100033121</t>
  </si>
  <si>
    <t>Se dio respuesta con radicado 20223100033111</t>
  </si>
  <si>
    <t>Se da respuesta con radicado 20222100030571</t>
  </si>
  <si>
    <t>DPIP-Respecto a retiro d ebase de datos</t>
  </si>
  <si>
    <t>se da respuesta mediante radicado 20223100033061</t>
  </si>
  <si>
    <t>SI-Inscri´ción exitosa</t>
  </si>
  <si>
    <t>se da respuesta con radicado 20223100038881</t>
  </si>
  <si>
    <t>se da respuesta con oficio 20223100038951</t>
  </si>
  <si>
    <t>DPIP-Respecto a dia laboral por esquema de vacunación completo</t>
  </si>
  <si>
    <t>SI-Respecto a las fundaciones a nuestro cargo</t>
  </si>
  <si>
    <t xml:space="preserve">se dio respuesta con radicado 20222300031051 </t>
  </si>
  <si>
    <t>SI-Respecto a actividades para habitos y vida saludable</t>
  </si>
  <si>
    <t>RE-Respecto a NO ingreso a biblioteca de engativa</t>
  </si>
  <si>
    <t>Apelación a respuesta realizada por DLB 20227100023402</t>
  </si>
  <si>
    <t>Se da respuesta al traslado por competencia mediante radicado No. 20228000024951.</t>
  </si>
  <si>
    <t>SI-Respecto a ficha de caracterización</t>
  </si>
  <si>
    <t xml:space="preserve">Se dio respuesta con radicado 20223100031551 </t>
  </si>
  <si>
    <t>Solicitud soporte de retenciones</t>
  </si>
  <si>
    <t>Se finaliza con tramite de respuesta por medio de radicado 20227200031361</t>
  </si>
  <si>
    <t>SI-Respecto a inscripción exitosa</t>
  </si>
  <si>
    <t>Se dio respuesta con radicado 20223100033001</t>
  </si>
  <si>
    <t>DPIP-Respecto a patrocinio para eventos culturales y musicales y reactivaciónn economica</t>
  </si>
  <si>
    <t>SI-Respecto a producción dancistica</t>
  </si>
  <si>
    <t>Se dio respuesta al ciudadano a través del radicado 20223100032911</t>
  </si>
  <si>
    <t xml:space="preserve">SI-Respecto a certificación de convocatoria </t>
  </si>
  <si>
    <t>Se da respuesta 20222200034311</t>
  </si>
  <si>
    <t xml:space="preserve">Informan correo electronico </t>
  </si>
  <si>
    <t>Se solicita ampliación mediante radicado  20227000033651</t>
  </si>
  <si>
    <t>Creación Cuenta en Plataforma Virtual de Formación en Arte, Cultura y Patrimonio</t>
  </si>
  <si>
    <t>Subir documentos pasantias FUGA</t>
  </si>
  <si>
    <t>Se cierra por no competencia la entidad competente ya tiene conocimiento</t>
  </si>
  <si>
    <t>DPIG-Resoecto a intervenciones ilegales</t>
  </si>
  <si>
    <t>SI-Formulario espectaculos en esoacio publico</t>
  </si>
  <si>
    <t>Se da respuesta con oficio 20223100038511</t>
  </si>
  <si>
    <t>DPIP-Respecto a actividad fisica</t>
  </si>
  <si>
    <t>Se dio respuesta con radicado 20223100031701.</t>
  </si>
  <si>
    <t>DPIP-Respecto a inscripción en cursos de formación</t>
  </si>
  <si>
    <t>Se dio respuesta con radicado 20223100033221</t>
  </si>
  <si>
    <t>SI-Respecto a confirmación de inscripción</t>
  </si>
  <si>
    <t>Se dio respuesta con radicado 20223100033211</t>
  </si>
  <si>
    <t>Se dio respuesta con radicado No.20223100031861</t>
  </si>
  <si>
    <t>SI-Inscripción exitosa</t>
  </si>
  <si>
    <t>Se dio respuesta con radicado 20223100031841</t>
  </si>
  <si>
    <t>Se dio respuesta con radicado 20223100031711</t>
  </si>
  <si>
    <t>DPIG-Respecto a problematicas de la localidad Ciudad de Bolivar</t>
  </si>
  <si>
    <t>Problematicas generales a nivel distrital</t>
  </si>
  <si>
    <t>SI-Respecto a cronograma de programas de formación</t>
  </si>
  <si>
    <t>Se dio respuesta con radicado 20223100032011</t>
  </si>
  <si>
    <t>Alcance a radicado en tramite por el IDRD</t>
  </si>
  <si>
    <t>DPIP-Respecto a beca para la salvaguardia de proyectos locales</t>
  </si>
  <si>
    <t>Confirmación de inscripción o rechazo</t>
  </si>
  <si>
    <t>Se respondió con el radicado 20223100032221.</t>
  </si>
  <si>
    <t>Tratamiento de las peticiones</t>
  </si>
  <si>
    <t>Se da respuesta con radicado 20227000039981</t>
  </si>
  <si>
    <t>SI-Respecto a documentos adicionales requeridos por el SENA</t>
  </si>
  <si>
    <t>Se dio respuesta con radicado 20223100033231.</t>
  </si>
  <si>
    <t>SI-Respecto a correos remitidos y solicitudes</t>
  </si>
  <si>
    <t>Se realiza traslado con radicado 20228000033271 y 20228000033281</t>
  </si>
  <si>
    <t xml:space="preserve">SI- Acerca de la convocatoria Distrito 4 </t>
  </si>
  <si>
    <t>Se da respuesta con radicado 20227000031601</t>
  </si>
  <si>
    <t>DPIG-Acerca de solicitud para disponer de un espacio en distrito graffiti</t>
  </si>
  <si>
    <t>Se da respuesta con radicado 20223100033361</t>
  </si>
  <si>
    <t>SI-Acerca de envío de libros en la red de bibliotecas</t>
  </si>
  <si>
    <t>ciudadano 20228000029951 - cinde 20228000030001</t>
  </si>
  <si>
    <t>SI - Acerca del prestamo de portatiles en las bibliotecas menores</t>
  </si>
  <si>
    <t>SI-Acerca de reglamento de las bibliotecas relacionado con el tono de la voz al hablar</t>
  </si>
  <si>
    <t>DPIP-Solicitud inscripción de convocatoria en plataforma SICON</t>
  </si>
  <si>
    <t>RESPUESTA CON RADICADO 20222200114933</t>
  </si>
  <si>
    <t>SI-Acerca del funcionamiento de las bibliotecas en elecciones a congreso 2022</t>
  </si>
  <si>
    <t>SI-Respecto de subsanación de documentos en convocatoria convenio SENA</t>
  </si>
  <si>
    <t>SE DA RESPUESTA CON RADICADO 20223100038741</t>
  </si>
  <si>
    <t xml:space="preserve">SI-Soporte en plataforma ya que no le permite subir documentos para inscripción </t>
  </si>
  <si>
    <t>SI-Información acerca de los cursos de formación convenio SENA</t>
  </si>
  <si>
    <t>se da respuesta con radicado 20223100038801</t>
  </si>
  <si>
    <t>DPIP-Solicitud para que no se le envién correos al ciudadano</t>
  </si>
  <si>
    <t>Se dió respuesta con Radicado No. 20223100031481</t>
  </si>
  <si>
    <t>SI-Acerca de los requisitos para acceder a los cursos de formación convenio SENA</t>
  </si>
  <si>
    <t>se da respuesta con radicado 20223100038811</t>
  </si>
  <si>
    <t>SI-Acerca de prestamo de parque de los niños para hacer un cumpleaños</t>
  </si>
  <si>
    <t>SI-Acerca de subsanación de documentos en proceso de formación convenio SENA</t>
  </si>
  <si>
    <t>se dio respuesta con radicado 20223100038831</t>
  </si>
  <si>
    <t>SI-Información acerca de las condiciones de la convocatoria convenio SENA</t>
  </si>
  <si>
    <t>se da respuesta con oficio 20223100038841</t>
  </si>
  <si>
    <t>SI-Acerca de permiso para construcción en Palacio de Justicia "ALFONSO REYES ECHANDIA"</t>
  </si>
  <si>
    <t>Respondido con el radicado 20223300032031</t>
  </si>
  <si>
    <t>DPIP-Sugerencia acerca de programas relacionados con la mujer y los niños</t>
  </si>
  <si>
    <t xml:space="preserve">SI-Acerca de políticas de arte y cultura a nivel nacional </t>
  </si>
  <si>
    <t>Se realiza traslado con radicados 20227000029341 - 20227000029331</t>
  </si>
  <si>
    <t xml:space="preserve">DPIP-Solicitud habilitación de plataforma para corregir documentos </t>
  </si>
  <si>
    <t>SI-Requisitos de inscripcion de programas de formación convenio SENA</t>
  </si>
  <si>
    <t>se da respuesta con radicado 20223100037041</t>
  </si>
  <si>
    <t>FE-Por buen servicio de bibliored</t>
  </si>
  <si>
    <t>Se dio respuesta con radicado No. 20223100033491</t>
  </si>
  <si>
    <t xml:space="preserve">DPIG-Acerca de aperturas de procesos jurídicos </t>
  </si>
  <si>
    <t xml:space="preserve">Solicitud de copias expediente </t>
  </si>
  <si>
    <t>Respondido con el radicado 20223300032301</t>
  </si>
  <si>
    <t>Se dio respuesta con radicado 20223100033131</t>
  </si>
  <si>
    <t>Se dio respuesta con radicado 20223100033181</t>
  </si>
  <si>
    <t>DPIP-Solicitud para permitir inscripción en curso de formación convenio SENA</t>
  </si>
  <si>
    <t>Se dio respuesta con radicado 20223100033201</t>
  </si>
  <si>
    <t>SI-Acerca de error en cargue de documentos inscripción SENA</t>
  </si>
  <si>
    <t>Se dio respuesta al ciudadano con radicado 20223100033541</t>
  </si>
  <si>
    <t>RE-Acerca de la restricción de ingreso en Biblioteca Pública</t>
  </si>
  <si>
    <t>Se dio respuesta al ciudadano a través del radicado número 20223100033011</t>
  </si>
  <si>
    <t>DPIP-Acerca de formulario para proceso de BIC</t>
  </si>
  <si>
    <t>Respondido con el radicado 20223300035511</t>
  </si>
  <si>
    <t>Solicitud de reformas en BIC</t>
  </si>
  <si>
    <t xml:space="preserve">DPIP-Inconveniente al momento de subir archivos en PDF </t>
  </si>
  <si>
    <t>Se dio respuesta al ciudadano a través del radicado número 20223100032981</t>
  </si>
  <si>
    <t>SI-Alianzas publico jurídicas de la entidad</t>
  </si>
  <si>
    <t>fue atendida con radicado 20227600033931</t>
  </si>
  <si>
    <t xml:space="preserve">DPIP-Solicitud de programas en actividades deportivas </t>
  </si>
  <si>
    <t>Se traslado a través de Bogotá te Escucha al IDRD y se finaliza en ORFEO</t>
  </si>
  <si>
    <t xml:space="preserve">SI-Acerca de inconveniente para subir información en convocatoria </t>
  </si>
  <si>
    <t>Se da respuesta mediante radicado 20222200034371</t>
  </si>
  <si>
    <t>DPIP- Visita a predio BIC</t>
  </si>
  <si>
    <t>SI-Confirmar inscripción en cursos de formación convenio SENA</t>
  </si>
  <si>
    <t>Se dio respuesta al ciudadano a través del radicado 20223100032891</t>
  </si>
  <si>
    <t>DPIP-Subsanación de documentos en inscripcion a convocatoria convenio SENA</t>
  </si>
  <si>
    <t>Se respondió con el radicado 20223100031691.</t>
  </si>
  <si>
    <t>DPIP-Solicitud para realizar graffiti en Bogotá</t>
  </si>
  <si>
    <t>DPIP-Apoyo a liga de canotaje</t>
  </si>
  <si>
    <t>SI-Ayuda para inscripción por problemas técnicos ára subir convocatoria</t>
  </si>
  <si>
    <t>Se da respuesta con el radicado de salida 20222200034651</t>
  </si>
  <si>
    <t>RE-Liquidación de ESAL</t>
  </si>
  <si>
    <t>Se da respuesta con radicado 20222300035601</t>
  </si>
  <si>
    <t>DPIP-Alcance a petición radicada en el IDRD</t>
  </si>
  <si>
    <t xml:space="preserve">DPIP- Inconveniente para inscribir integrante </t>
  </si>
  <si>
    <t>Se informa que se dio respuesta con el radicado de salida 20222200034681</t>
  </si>
  <si>
    <t>DPIP-Entrevista para hablar acerca del teatro iberoamericano en Bogotá</t>
  </si>
  <si>
    <t>SI-Resultado inscripciones en curso de formación convenio SENA</t>
  </si>
  <si>
    <t>Se dio respuesta al ciudadano a través del radicado número 20223100032881</t>
  </si>
  <si>
    <t>SI-Requisitos para alquiler de espacios deportivos</t>
  </si>
  <si>
    <t>DPIP-Respecto a cita para aclraciones</t>
  </si>
  <si>
    <t>Respuesta a la entidad TRIVIUM FUNDACIÓN No 20222300033811</t>
  </si>
  <si>
    <t>QJ-contra funcionario de la biblioteca Virgilio Barco</t>
  </si>
  <si>
    <t>ciudadano 20228000031961 - entidad 20228000031971</t>
  </si>
  <si>
    <t>SI-Acerca de atención en días de marzo y abril</t>
  </si>
  <si>
    <t>CIUDADANO 20228000033271 - ENTIDAD 20228000033281</t>
  </si>
  <si>
    <t>SI-Acerca de programas ofrecidos por la SCRD</t>
  </si>
  <si>
    <t>Se da respuesta con oficio 20222100037071</t>
  </si>
  <si>
    <t>RE-Acerca de inscripciones a cursos de formación convenio SENA</t>
  </si>
  <si>
    <t>Se dio respuesta con radicado No. 20223100031771</t>
  </si>
  <si>
    <t>SI-Acerca de listado de inscritos para cursos de formación convenio SENA</t>
  </si>
  <si>
    <t>Se dio respuesta con el radicado 20223100031921</t>
  </si>
  <si>
    <t>DPIP-Soporte para registro en plataforma SICON</t>
  </si>
  <si>
    <t xml:space="preserve">SE DA RESPUESTA CON RADICADO 20222200034941 </t>
  </si>
  <si>
    <t>DPIP-Solicitud de ayudas por desplazamiento</t>
  </si>
  <si>
    <t>Se traslado a través de Bogotá te Escucha y se finalizó en ORFEO.</t>
  </si>
  <si>
    <t>SI-Acerca de desembolso de convocatorias</t>
  </si>
  <si>
    <t>Se da respuesta con radicado 20229000042601</t>
  </si>
  <si>
    <t>DPIP-Para participar en mesa de trabajo sector LGBTI al sur de Bogotá</t>
  </si>
  <si>
    <t xml:space="preserve">DPIP-Solicitud de cita para tratar temas sobre BIC a nivel nacional </t>
  </si>
  <si>
    <t>SI-Cómo presentar estados financieros</t>
  </si>
  <si>
    <t>Se da respuesta con radicado 20222300036481</t>
  </si>
  <si>
    <t>QJ-En contra de los concejeros locales por incumplimiento de lineamientos</t>
  </si>
  <si>
    <t>DPIP-Solicitud de cambio de información en registro de plataforma convocatorias</t>
  </si>
  <si>
    <t>Se dio respuesta al peticionario mediante radicado No. 20222200034981</t>
  </si>
  <si>
    <t>DPIG-Acerca de edificio ICETEX en parque de los periodistas</t>
  </si>
  <si>
    <t>DPIP-Respecto a subsanación de rechazo en convocatoria</t>
  </si>
  <si>
    <t>DPIP-Respecto a documentación para convocatoria</t>
  </si>
  <si>
    <t>SI-Respecto a si alguna entidad del distrito adquirio demanda por alguna sociedad</t>
  </si>
  <si>
    <t xml:space="preserve">SE DA RESPUESTA CON RADICADO 20221100035221 </t>
  </si>
  <si>
    <t>SI-Respecto a constitución de fundaciones con objeto recreacional, cultural y deportrivo</t>
  </si>
  <si>
    <t>Se responde con oficio 20222300037811</t>
  </si>
  <si>
    <t>SI-Respecto a concurso de poema Maria Mercedes Carranza</t>
  </si>
  <si>
    <t>No se especifica sobre que desea ayuda o soporte</t>
  </si>
  <si>
    <t>Se solicita ampliación mediante radicado 20227000034741</t>
  </si>
  <si>
    <t>Se dio respuesta con radicado 20223100033241</t>
  </si>
  <si>
    <t>DPIG-Respecto a declaratoria de BIC</t>
  </si>
  <si>
    <t>SI-Respecto a premios ganados en 2019-2020</t>
  </si>
  <si>
    <t xml:space="preserve">Respuesta con radicado 20222200032401 </t>
  </si>
  <si>
    <t>DPIP-Cita para discutir temas</t>
  </si>
  <si>
    <t>se da respuesta 20227300035901</t>
  </si>
  <si>
    <t>DPIP-Mala selección en los jurados de la beca hiphop al parque</t>
  </si>
  <si>
    <t xml:space="preserve">SI - Respecto a certificación CETIL </t>
  </si>
  <si>
    <t>Se da respuesta con oficio 20227300036291</t>
  </si>
  <si>
    <t>SI-Respecto a plataforma para subir propuesta de particiación</t>
  </si>
  <si>
    <t>Se da respuesta al peticionario mediante radicado No. 20222200035111</t>
  </si>
  <si>
    <t xml:space="preserve">SI-Respecto a cargo OPEC 84363 - Proceso de Selección 816 de 2018 </t>
  </si>
  <si>
    <t>Se da respuesta con radicado 20227300036181</t>
  </si>
  <si>
    <t>DPIP-Respecto a apelación de respuesta</t>
  </si>
  <si>
    <t xml:space="preserve">SI-Respecto a historial laboral </t>
  </si>
  <si>
    <t>Se da respuesta con radicado 20227300034701</t>
  </si>
  <si>
    <t>RE-Respecto a negligencia para dar respuesta de fondo con relación a la petición</t>
  </si>
  <si>
    <t>SI-Respecto a curso de audiovisuales</t>
  </si>
  <si>
    <t>Se da respuesta con radicado 20223100036741</t>
  </si>
  <si>
    <t>DPIP-Respecto a devolución por compra de boletas</t>
  </si>
  <si>
    <t>se da traslado con oficios 20227000034801 - 20227000034791</t>
  </si>
  <si>
    <t>DPIP-Respecto a cita para asesoria en participación de banco de proyectos</t>
  </si>
  <si>
    <t>SI-Respecto a listado de inscritos en beca de e3xposición temporal</t>
  </si>
  <si>
    <t>SI-Respecto a certificación para proyecto de Bogota un Ecosistema para Crear y Crece</t>
  </si>
  <si>
    <t xml:space="preserve">SI-Respecto al decreto 149 del 2019.
</t>
  </si>
  <si>
    <t>SI-Respecto a inscripción en convocatoria</t>
  </si>
  <si>
    <t>DPIG-Respecto solicitud de carnet para ingreso a las bibliotecas</t>
  </si>
  <si>
    <t>DPIG-Respecto a intervenciones en BIC ilicitas</t>
  </si>
  <si>
    <t>RE-Respecto a error en plataforma</t>
  </si>
  <si>
    <t>DPIG-Respecto a programa distrital de estimulos</t>
  </si>
  <si>
    <t>DPIG- RESPECTO A LOGISTICA EN EVENTO DE LA PLAZA DE BOLIVAR</t>
  </si>
  <si>
    <t>DPIG-Respecto a movilización LGBTI</t>
  </si>
  <si>
    <t>Se traslada mediante Bogotá te Escucha</t>
  </si>
  <si>
    <t>Cursos o programas para menor de 7 años</t>
  </si>
  <si>
    <t>SI-Respecto a certificaciones del año 2003</t>
  </si>
  <si>
    <t>CO-Respecto a normatividad para Liga de Ajedrez de Bogotá</t>
  </si>
  <si>
    <t>DPIP-Respecto a disminución de retención en la fuente</t>
  </si>
  <si>
    <t>Se da respuesta con radicado 20227100064152</t>
  </si>
  <si>
    <t>DPIP-Respecto a demolición de monumento</t>
  </si>
  <si>
    <t>SI-Acerca de reserva en parque de los niños</t>
  </si>
  <si>
    <t>Se traslado a través de Bogotá te Escucha</t>
  </si>
  <si>
    <t>SU-Acerca de implementación de políticas en universidades, colegios y otros centros</t>
  </si>
  <si>
    <t>DPIP-Acerca de los estatutos de una ESAL</t>
  </si>
  <si>
    <t>se da respuesta con radicado 20222300033671</t>
  </si>
  <si>
    <t>SI- Respecto de la fechas para reportar información ante la SCRD</t>
  </si>
  <si>
    <t>Se da respuesta con radicado 20222300036281</t>
  </si>
  <si>
    <t xml:space="preserve">DPIP-Solicitud para realizar actividades culturales en colegio Distrital </t>
  </si>
  <si>
    <t>SI-Acerca del paso a seguir en convocatoria cursos de formación convenio SENA</t>
  </si>
  <si>
    <t>Se dio respuesta con Radicado No. 20223100033511</t>
  </si>
  <si>
    <t>Solicitud representación de Bogotá en festivales de Tolima</t>
  </si>
  <si>
    <t>Información acerca de programas y colectivos relacionados con el graffiti</t>
  </si>
  <si>
    <t>Se da respuesta con oficio 20223100035581</t>
  </si>
  <si>
    <t>Inconvenientes para inscripción a convocatoria en la plataforma</t>
  </si>
  <si>
    <t>Acerca de desembolso de BEPS</t>
  </si>
  <si>
    <t>DPIP-Devolución de documentos radicados por BEPS</t>
  </si>
  <si>
    <t>SI-Acerca de proceso de inscripción en cursos de formación convenio SENA</t>
  </si>
  <si>
    <t>Se dio respuesta con el radicado No. 20223100033701</t>
  </si>
  <si>
    <t>DPIP- Sobre una mesa de trabajo para tratar sobre la demolición de un BIC</t>
  </si>
  <si>
    <t>SI-Copia de la personería jurídica de club deportivo</t>
  </si>
  <si>
    <t>Se da respuesta con radicado 20222300033681</t>
  </si>
  <si>
    <t>RE-Sobre solicitud de carné de vacunación en bibliotecas</t>
  </si>
  <si>
    <t>SI-Preinscritos a progrmas de formación convenio SENA</t>
  </si>
  <si>
    <t>Se dio respuesta con el radicado No. 20223100033661</t>
  </si>
  <si>
    <t>SI-Acerca de  inscripción a cursos de formación convenio SENA</t>
  </si>
  <si>
    <t>Se da respuesta con radicado 20223100036731</t>
  </si>
  <si>
    <t>DPIP-Para que no se realicen actividades relcionadas con conciertos en el parque la castellana</t>
  </si>
  <si>
    <t>DPIP-Devolución de dinero por compra de boletas en evento privado</t>
  </si>
  <si>
    <t>Se dió traslado con radicados 20227000034891 y 20227000034861</t>
  </si>
  <si>
    <t>DPIP-Autorización para intervención de BIC en Fontibon</t>
  </si>
  <si>
    <t>DPIP-Inconvenientes en el cargue de documentos</t>
  </si>
  <si>
    <t>Se da respuesta en el término bajo el radicado No. 20222200035141</t>
  </si>
  <si>
    <t>SI-Acerca de recorridos por el cementerio central de Bogotá</t>
  </si>
  <si>
    <t>Se traslada a través de Bogotá te escucha</t>
  </si>
  <si>
    <t>DPIP- Inconvenientes para subir archivos a la plataforma</t>
  </si>
  <si>
    <t>se da respuesta con radicado 20222200035351</t>
  </si>
  <si>
    <t>SI-Acerca de proyectos de fotografia y video en zona distrito grafiti</t>
  </si>
  <si>
    <t>DPIP-Apoyo en copa de esgrima</t>
  </si>
  <si>
    <t>DPIP-Soporte en plataforma FORMA</t>
  </si>
  <si>
    <t>SI-Acerca de contratos consolidados por la SCRD</t>
  </si>
  <si>
    <t>DPIP-Acerca de devolución de dineros por parte de liga de voleibol de Bogotá</t>
  </si>
  <si>
    <t>SI-Acerca de preinscritos en cursos de formación convenio SENA</t>
  </si>
  <si>
    <t>RE-Por inconvenientes para presentar convocatoria en plataforma</t>
  </si>
  <si>
    <t>Se dió respuesta al peticionario mediante el radicado No. 20222200035421</t>
  </si>
  <si>
    <t>DPIP-Acerca de inscripción en cursos de formación convenio SENA</t>
  </si>
  <si>
    <t>SI-Acerca de realización de inscripción en cursos de formación convenio SENA</t>
  </si>
  <si>
    <t>SI-Respecto a cierre de bibliotecas</t>
  </si>
  <si>
    <t>dpig-rESPECTO A DOCENTES EN PROGRAMAS DEPORTIVOS</t>
  </si>
  <si>
    <t>DPIG-Respecto a actividades culturales y recreativas en la localidad</t>
  </si>
  <si>
    <t>SI-Respecto a tecnico de ejecución musical</t>
  </si>
  <si>
    <t>DPIP-Actualziación de estado de contratos en SECOP</t>
  </si>
  <si>
    <t>Se realiza traslado con radicados 20227000038861 - 20227000038871</t>
  </si>
  <si>
    <t>Se traslado mediante SDQS</t>
  </si>
  <si>
    <t>Solicitud de capacitación en nomenclatura urbana para colaboradores de TCC</t>
  </si>
  <si>
    <t xml:space="preserve">Se trasladó mediante SDQS </t>
  </si>
  <si>
    <t>SI-Acerca de uso de murales distriro grafiti para uso publicitario</t>
  </si>
  <si>
    <t>SI-Acerca de los resultados de programas de formación convenio SENA</t>
  </si>
  <si>
    <t xml:space="preserve">SI-Acerca de habilitados y rechazados en convocatoria SE ABRE EL TELON </t>
  </si>
  <si>
    <t>Se da respuesta al peticionario mediante radicado No. 20222200035891</t>
  </si>
  <si>
    <t>SI-Acerca de solicitud de vacantes en la SCRD</t>
  </si>
  <si>
    <r>
      <rPr>
        <sz val="11"/>
        <color rgb="FFFF0000"/>
        <rFont val="Calibri"/>
        <family val="2"/>
      </rPr>
      <t xml:space="preserve">Finalizar oficio de respuesta </t>
    </r>
    <r>
      <rPr>
        <sz val="11"/>
        <color theme="1"/>
        <rFont val="Calibri"/>
        <family val="2"/>
      </rPr>
      <t>Se solicita ampliación mediante radicado 20227000032731</t>
    </r>
  </si>
  <si>
    <t>Exención de iva</t>
  </si>
  <si>
    <t>Relacionado con eventos artisticos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</si>
</sst>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5" formatCode="dd/mm/yyyy"/>
  </numFmts>
  <fonts count="12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&quot;Times New Roman&quot;"/>
    </font>
    <font>
      <b/>
      <sz val="11"/>
      <color theme="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333333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4A86E8"/>
        <bgColor rgb="FF4A86E8"/>
      </patternFill>
    </fill>
    <fill>
      <patternFill patternType="solid">
        <fgColor rgb="FFCFE2F3"/>
        <bgColor rgb="FFCFE2F3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rgb="FF0563C1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rgb="FF33CCC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BFBFBF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1" xfId="0" applyFont="1" applyFill="1" applyBorder="1"/>
    <xf numFmtId="0" fontId="1" fillId="3" borderId="0" xfId="0" applyFont="1" applyFill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3" fillId="4" borderId="2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3" fillId="6" borderId="2" xfId="0" applyFont="1" applyFill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13" borderId="0" xfId="0" applyFont="1" applyFill="1" applyAlignment="1"/>
    <xf numFmtId="0" fontId="5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5" xfId="0" applyFont="1" applyBorder="1"/>
    <xf numFmtId="0" fontId="6" fillId="0" borderId="16" xfId="0" applyFont="1" applyBorder="1"/>
    <xf numFmtId="0" fontId="4" fillId="10" borderId="17" xfId="0" applyFont="1" applyFill="1" applyBorder="1" applyAlignment="1"/>
    <xf numFmtId="0" fontId="4" fillId="7" borderId="17" xfId="0" applyFont="1" applyFill="1" applyBorder="1" applyAlignment="1"/>
    <xf numFmtId="0" fontId="4" fillId="8" borderId="17" xfId="0" applyFont="1" applyFill="1" applyBorder="1" applyAlignment="1"/>
    <xf numFmtId="1" fontId="4" fillId="7" borderId="17" xfId="0" applyNumberFormat="1" applyFont="1" applyFill="1" applyBorder="1" applyAlignment="1"/>
    <xf numFmtId="164" fontId="4" fillId="0" borderId="17" xfId="0" applyNumberFormat="1" applyFont="1" applyBorder="1" applyAlignment="1"/>
    <xf numFmtId="164" fontId="4" fillId="7" borderId="17" xfId="0" applyNumberFormat="1" applyFont="1" applyFill="1" applyBorder="1"/>
    <xf numFmtId="0" fontId="4" fillId="7" borderId="17" xfId="0" applyFont="1" applyFill="1" applyBorder="1"/>
    <xf numFmtId="0" fontId="7" fillId="0" borderId="17" xfId="0" applyFont="1" applyBorder="1" applyAlignment="1"/>
    <xf numFmtId="0" fontId="7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10" borderId="1" xfId="0" applyFont="1" applyFill="1" applyBorder="1" applyAlignment="1"/>
    <xf numFmtId="0" fontId="4" fillId="7" borderId="1" xfId="0" applyFont="1" applyFill="1" applyBorder="1" applyAlignment="1"/>
    <xf numFmtId="0" fontId="4" fillId="8" borderId="1" xfId="0" applyFont="1" applyFill="1" applyBorder="1" applyAlignment="1"/>
    <xf numFmtId="1" fontId="4" fillId="7" borderId="1" xfId="0" applyNumberFormat="1" applyFont="1" applyFill="1" applyBorder="1" applyAlignment="1"/>
    <xf numFmtId="164" fontId="4" fillId="0" borderId="1" xfId="0" applyNumberFormat="1" applyFont="1" applyBorder="1" applyAlignment="1"/>
    <xf numFmtId="164" fontId="4" fillId="0" borderId="1" xfId="0" applyNumberFormat="1" applyFont="1" applyBorder="1"/>
    <xf numFmtId="0" fontId="4" fillId="7" borderId="1" xfId="0" applyFont="1" applyFill="1" applyBorder="1"/>
    <xf numFmtId="0" fontId="7" fillId="0" borderId="1" xfId="0" applyFont="1" applyBorder="1" applyAlignment="1"/>
    <xf numFmtId="0" fontId="7" fillId="8" borderId="1" xfId="0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center"/>
    </xf>
    <xf numFmtId="0" fontId="7" fillId="7" borderId="1" xfId="0" applyFont="1" applyFill="1" applyBorder="1" applyAlignment="1"/>
    <xf numFmtId="0" fontId="4" fillId="11" borderId="1" xfId="0" applyFont="1" applyFill="1" applyBorder="1" applyAlignment="1"/>
    <xf numFmtId="1" fontId="4" fillId="8" borderId="1" xfId="0" applyNumberFormat="1" applyFont="1" applyFill="1" applyBorder="1" applyAlignment="1"/>
    <xf numFmtId="1" fontId="4" fillId="0" borderId="1" xfId="0" applyNumberFormat="1" applyFont="1" applyBorder="1" applyAlignment="1"/>
    <xf numFmtId="165" fontId="4" fillId="0" borderId="1" xfId="0" applyNumberFormat="1" applyFont="1" applyBorder="1" applyAlignment="1">
      <alignment horizontal="center"/>
    </xf>
    <xf numFmtId="164" fontId="4" fillId="7" borderId="1" xfId="0" applyNumberFormat="1" applyFont="1" applyFill="1" applyBorder="1" applyAlignment="1"/>
    <xf numFmtId="0" fontId="4" fillId="7" borderId="1" xfId="0" applyFont="1" applyFill="1" applyBorder="1" applyAlignment="1">
      <alignment horizontal="left"/>
    </xf>
    <xf numFmtId="14" fontId="4" fillId="0" borderId="1" xfId="0" applyNumberFormat="1" applyFont="1" applyBorder="1" applyAlignment="1"/>
    <xf numFmtId="164" fontId="4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/>
    <xf numFmtId="0" fontId="8" fillId="8" borderId="1" xfId="0" applyFont="1" applyFill="1" applyBorder="1" applyAlignment="1"/>
    <xf numFmtId="0" fontId="7" fillId="8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right"/>
    </xf>
    <xf numFmtId="14" fontId="4" fillId="7" borderId="1" xfId="0" applyNumberFormat="1" applyFont="1" applyFill="1" applyBorder="1" applyAlignment="1"/>
    <xf numFmtId="0" fontId="7" fillId="7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right"/>
    </xf>
    <xf numFmtId="1" fontId="9" fillId="7" borderId="1" xfId="0" applyNumberFormat="1" applyFont="1" applyFill="1" applyBorder="1" applyAlignment="1">
      <alignment horizontal="right"/>
    </xf>
    <xf numFmtId="0" fontId="7" fillId="8" borderId="1" xfId="0" applyFont="1" applyFill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7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4" fillId="9" borderId="1" xfId="0" applyFont="1" applyFill="1" applyBorder="1" applyAlignment="1"/>
    <xf numFmtId="1" fontId="4" fillId="9" borderId="1" xfId="0" applyNumberFormat="1" applyFont="1" applyFill="1" applyBorder="1" applyAlignment="1"/>
    <xf numFmtId="0" fontId="4" fillId="12" borderId="1" xfId="0" applyFont="1" applyFill="1" applyBorder="1" applyAlignment="1"/>
    <xf numFmtId="1" fontId="4" fillId="12" borderId="1" xfId="0" applyNumberFormat="1" applyFont="1" applyFill="1" applyBorder="1" applyAlignment="1"/>
    <xf numFmtId="0" fontId="11" fillId="8" borderId="0" xfId="0" applyFont="1" applyFill="1" applyAlignment="1">
      <alignment horizontal="left"/>
    </xf>
    <xf numFmtId="0" fontId="5" fillId="14" borderId="12" xfId="0" applyFont="1" applyFill="1" applyBorder="1" applyAlignment="1">
      <alignment horizontal="center" vertical="center"/>
    </xf>
    <xf numFmtId="0" fontId="6" fillId="15" borderId="13" xfId="0" applyFont="1" applyFill="1" applyBorder="1"/>
    <xf numFmtId="0" fontId="6" fillId="15" borderId="14" xfId="0" applyFont="1" applyFill="1" applyBorder="1"/>
    <xf numFmtId="0" fontId="5" fillId="16" borderId="10" xfId="0" applyFont="1" applyFill="1" applyBorder="1" applyAlignment="1">
      <alignment horizontal="center" vertical="center" wrapText="1"/>
    </xf>
    <xf numFmtId="0" fontId="5" fillId="16" borderId="18" xfId="0" applyFont="1" applyFill="1" applyBorder="1" applyAlignment="1">
      <alignment horizontal="center" vertical="center" wrapText="1"/>
    </xf>
    <xf numFmtId="0" fontId="5" fillId="16" borderId="20" xfId="0" applyFont="1" applyFill="1" applyBorder="1" applyAlignment="1">
      <alignment horizontal="center" vertical="center" wrapText="1"/>
    </xf>
    <xf numFmtId="0" fontId="5" fillId="16" borderId="21" xfId="0" applyFont="1" applyFill="1" applyBorder="1" applyAlignment="1">
      <alignment horizontal="center" vertical="center" wrapText="1"/>
    </xf>
    <xf numFmtId="0" fontId="5" fillId="16" borderId="20" xfId="0" applyFont="1" applyFill="1" applyBorder="1" applyAlignment="1">
      <alignment horizontal="center" vertical="center" wrapText="1"/>
    </xf>
    <xf numFmtId="1" fontId="5" fillId="16" borderId="20" xfId="0" applyNumberFormat="1" applyFont="1" applyFill="1" applyBorder="1" applyAlignment="1">
      <alignment horizontal="center" vertical="center" wrapText="1"/>
    </xf>
    <xf numFmtId="0" fontId="5" fillId="16" borderId="24" xfId="0" applyFont="1" applyFill="1" applyBorder="1" applyAlignment="1">
      <alignment horizontal="center" vertical="center" wrapText="1"/>
    </xf>
    <xf numFmtId="0" fontId="5" fillId="16" borderId="11" xfId="0" applyFont="1" applyFill="1" applyBorder="1" applyAlignment="1">
      <alignment horizontal="center" vertical="center" wrapText="1"/>
    </xf>
    <xf numFmtId="0" fontId="5" fillId="16" borderId="22" xfId="0" applyFont="1" applyFill="1" applyBorder="1" applyAlignment="1">
      <alignment horizontal="center" vertical="center" wrapText="1"/>
    </xf>
    <xf numFmtId="0" fontId="5" fillId="16" borderId="19" xfId="0" applyFont="1" applyFill="1" applyBorder="1" applyAlignment="1">
      <alignment horizontal="center" vertical="center" wrapText="1"/>
    </xf>
    <xf numFmtId="0" fontId="5" fillId="16" borderId="23" xfId="0" applyFont="1" applyFill="1" applyBorder="1" applyAlignment="1">
      <alignment horizontal="center" vertical="center" wrapText="1"/>
    </xf>
    <xf numFmtId="0" fontId="5" fillId="16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Dependencias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Dependencias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Dependencias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D27">
  <tableColumns count="4">
    <tableColumn id="1" xr3:uid="{00000000-0010-0000-0000-000001000000}" name="Consecutivo"/>
    <tableColumn id="2" xr3:uid="{00000000-0010-0000-0000-000002000000}" name="Área"/>
    <tableColumn id="3" xr3:uid="{00000000-0010-0000-0000-000003000000}" name="Siglas"/>
    <tableColumn id="4" xr3:uid="{00000000-0010-0000-0000-000004000000}" name="Jefes"/>
  </tableColumns>
  <tableStyleInfo name="Dependencia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30:B46">
  <tableColumns count="2">
    <tableColumn id="1" xr3:uid="{00000000-0010-0000-0100-000001000000}" name="Columna1"/>
    <tableColumn id="2" xr3:uid="{00000000-0010-0000-0100-000002000000}" name="Columna2"/>
  </tableColumns>
  <tableStyleInfo name="Dependencia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48:A50">
  <tableColumns count="1">
    <tableColumn id="1" xr3:uid="{00000000-0010-0000-0200-000001000000}" name="Columna1"/>
  </tableColumns>
  <tableStyleInfo name="Dependencias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workbookViewId="0"/>
  </sheetViews>
  <sheetFormatPr baseColWidth="10" defaultColWidth="14.42578125" defaultRowHeight="15" customHeight="1"/>
  <cols>
    <col min="1" max="1" width="12" customWidth="1"/>
    <col min="2" max="2" width="82.140625" customWidth="1"/>
    <col min="3" max="3" width="11.42578125" customWidth="1"/>
    <col min="4" max="4" width="29.85546875" customWidth="1"/>
    <col min="5" max="5" width="30.42578125" customWidth="1"/>
    <col min="6" max="6" width="12" customWidth="1"/>
    <col min="7" max="7" width="15.28515625" customWidth="1"/>
    <col min="8" max="8" width="36.28515625" customWidth="1"/>
    <col min="9" max="9" width="10.7109375" customWidth="1"/>
    <col min="10" max="10" width="28.140625" customWidth="1"/>
    <col min="11" max="11" width="46" customWidth="1"/>
    <col min="12" max="26" width="10.7109375" customWidth="1"/>
  </cols>
  <sheetData>
    <row r="1" spans="1:26">
      <c r="A1" s="1" t="s">
        <v>0</v>
      </c>
      <c r="B1" s="2" t="s">
        <v>1</v>
      </c>
      <c r="C1" s="2" t="s">
        <v>2</v>
      </c>
      <c r="D1" s="3" t="s">
        <v>3</v>
      </c>
      <c r="E1" s="4"/>
      <c r="F1" s="35" t="s">
        <v>4</v>
      </c>
      <c r="G1" s="36"/>
      <c r="H1" s="5"/>
      <c r="I1" s="5"/>
      <c r="J1" s="5"/>
      <c r="K1" s="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6">
        <v>100</v>
      </c>
      <c r="B2" s="7" t="s">
        <v>5</v>
      </c>
      <c r="C2" s="7"/>
      <c r="D2" s="8" t="s">
        <v>6</v>
      </c>
      <c r="E2" s="4"/>
      <c r="F2" s="9" t="s">
        <v>7</v>
      </c>
      <c r="G2" s="9" t="s">
        <v>8</v>
      </c>
      <c r="H2" s="9" t="s">
        <v>9</v>
      </c>
      <c r="I2" s="9" t="s">
        <v>10</v>
      </c>
      <c r="J2" s="9" t="s">
        <v>11</v>
      </c>
      <c r="K2" s="9" t="s">
        <v>12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6">
        <v>110</v>
      </c>
      <c r="B3" s="7" t="s">
        <v>13</v>
      </c>
      <c r="C3" s="7" t="s">
        <v>14</v>
      </c>
      <c r="D3" s="8" t="s">
        <v>15</v>
      </c>
      <c r="E3" s="4"/>
      <c r="F3" s="10" t="s">
        <v>16</v>
      </c>
      <c r="G3" s="11">
        <v>40</v>
      </c>
      <c r="H3" s="10" t="s">
        <v>17</v>
      </c>
      <c r="I3" s="12">
        <v>0</v>
      </c>
      <c r="J3" s="13" t="s">
        <v>18</v>
      </c>
      <c r="K3" s="14">
        <v>10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6">
        <v>120</v>
      </c>
      <c r="B4" s="7" t="s">
        <v>19</v>
      </c>
      <c r="C4" s="7" t="s">
        <v>20</v>
      </c>
      <c r="D4" s="8" t="s">
        <v>21</v>
      </c>
      <c r="E4" s="4"/>
      <c r="F4" s="10" t="s">
        <v>22</v>
      </c>
      <c r="G4" s="12">
        <v>10</v>
      </c>
      <c r="H4" s="10" t="s">
        <v>23</v>
      </c>
      <c r="I4" s="12">
        <v>10</v>
      </c>
      <c r="J4" s="10" t="s">
        <v>24</v>
      </c>
      <c r="K4" s="14">
        <v>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7">
        <v>140</v>
      </c>
      <c r="B5" s="15" t="s">
        <v>25</v>
      </c>
      <c r="C5" s="7" t="s">
        <v>26</v>
      </c>
      <c r="D5" s="8" t="s">
        <v>27</v>
      </c>
      <c r="E5" s="4"/>
      <c r="F5" s="10" t="s">
        <v>28</v>
      </c>
      <c r="G5" s="10"/>
      <c r="H5" s="10" t="s">
        <v>29</v>
      </c>
      <c r="I5" s="10"/>
      <c r="J5" s="10" t="s">
        <v>30</v>
      </c>
      <c r="K5" s="10" t="s">
        <v>31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7">
        <v>150</v>
      </c>
      <c r="B6" s="7" t="s">
        <v>32</v>
      </c>
      <c r="C6" s="7" t="s">
        <v>33</v>
      </c>
      <c r="D6" s="8" t="s">
        <v>34</v>
      </c>
      <c r="E6" s="4"/>
      <c r="F6" s="10" t="s">
        <v>35</v>
      </c>
      <c r="G6" s="12">
        <v>30</v>
      </c>
      <c r="H6" s="10" t="s">
        <v>36</v>
      </c>
      <c r="I6" s="12">
        <v>15</v>
      </c>
      <c r="J6" s="10" t="s">
        <v>37</v>
      </c>
      <c r="K6" s="10" t="s">
        <v>38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7">
        <v>160</v>
      </c>
      <c r="B7" s="7" t="s">
        <v>39</v>
      </c>
      <c r="C7" s="7"/>
      <c r="D7" s="8" t="s">
        <v>40</v>
      </c>
      <c r="E7" s="4"/>
      <c r="F7" s="10" t="s">
        <v>41</v>
      </c>
      <c r="G7" s="12">
        <v>30</v>
      </c>
      <c r="H7" s="10" t="s">
        <v>42</v>
      </c>
      <c r="I7" s="12">
        <v>15</v>
      </c>
      <c r="J7" s="10"/>
      <c r="K7" s="10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7">
        <v>161</v>
      </c>
      <c r="B8" s="7" t="s">
        <v>43</v>
      </c>
      <c r="C8" s="7" t="s">
        <v>44</v>
      </c>
      <c r="D8" s="8" t="s">
        <v>45</v>
      </c>
      <c r="E8" s="4"/>
      <c r="F8" s="10" t="s">
        <v>46</v>
      </c>
      <c r="G8" s="12">
        <v>20</v>
      </c>
      <c r="H8" s="10" t="s">
        <v>47</v>
      </c>
      <c r="I8" s="12">
        <v>10</v>
      </c>
      <c r="J8" s="10"/>
      <c r="K8" s="10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6">
        <v>170</v>
      </c>
      <c r="B9" s="7" t="s">
        <v>48</v>
      </c>
      <c r="C9" s="7" t="s">
        <v>49</v>
      </c>
      <c r="D9" s="8" t="s">
        <v>50</v>
      </c>
      <c r="E9" s="4"/>
      <c r="F9" s="10" t="s">
        <v>51</v>
      </c>
      <c r="G9" s="16">
        <v>20</v>
      </c>
      <c r="H9" s="10" t="s">
        <v>52</v>
      </c>
      <c r="I9" s="12">
        <v>10</v>
      </c>
      <c r="J9" s="10"/>
      <c r="K9" s="10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6">
        <v>200</v>
      </c>
      <c r="B10" s="7" t="s">
        <v>53</v>
      </c>
      <c r="C10" s="7" t="s">
        <v>54</v>
      </c>
      <c r="D10" s="8" t="s">
        <v>55</v>
      </c>
      <c r="E10" s="4"/>
      <c r="F10" s="17" t="s">
        <v>56</v>
      </c>
      <c r="G10" s="16">
        <v>35</v>
      </c>
      <c r="H10" s="10" t="s">
        <v>57</v>
      </c>
      <c r="I10" s="12">
        <v>30</v>
      </c>
      <c r="J10" s="10"/>
      <c r="K10" s="10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6">
        <v>210</v>
      </c>
      <c r="B11" s="7" t="s">
        <v>58</v>
      </c>
      <c r="C11" s="7" t="s">
        <v>59</v>
      </c>
      <c r="D11" s="8" t="s">
        <v>60</v>
      </c>
      <c r="E11" s="4"/>
      <c r="F11" s="17" t="s">
        <v>61</v>
      </c>
      <c r="G11" s="16">
        <v>0</v>
      </c>
      <c r="H11" s="10" t="s">
        <v>62</v>
      </c>
      <c r="I11" s="12">
        <v>0</v>
      </c>
      <c r="J11" s="10"/>
      <c r="K11" s="10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6">
        <v>220</v>
      </c>
      <c r="B12" s="7" t="s">
        <v>63</v>
      </c>
      <c r="C12" s="7" t="s">
        <v>64</v>
      </c>
      <c r="D12" s="8" t="s">
        <v>65</v>
      </c>
      <c r="E12" s="4"/>
      <c r="F12" s="17" t="s">
        <v>66</v>
      </c>
      <c r="G12" s="12">
        <v>30</v>
      </c>
      <c r="H12" s="10" t="s">
        <v>67</v>
      </c>
      <c r="I12" s="12">
        <v>15</v>
      </c>
      <c r="J12" s="10"/>
      <c r="K12" s="10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6">
        <v>230</v>
      </c>
      <c r="B13" s="7" t="s">
        <v>68</v>
      </c>
      <c r="C13" s="7" t="s">
        <v>69</v>
      </c>
      <c r="D13" s="8" t="s">
        <v>70</v>
      </c>
      <c r="E13" s="4"/>
      <c r="F13" s="10" t="s">
        <v>71</v>
      </c>
      <c r="G13" s="12">
        <v>30</v>
      </c>
      <c r="H13" s="10" t="s">
        <v>72</v>
      </c>
      <c r="I13" s="12">
        <v>15</v>
      </c>
      <c r="J13" s="10"/>
      <c r="K13" s="10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6">
        <v>240</v>
      </c>
      <c r="B14" s="7" t="s">
        <v>73</v>
      </c>
      <c r="C14" s="7" t="s">
        <v>74</v>
      </c>
      <c r="D14" s="8" t="s">
        <v>75</v>
      </c>
      <c r="E14" s="4"/>
      <c r="F14" s="10" t="s">
        <v>76</v>
      </c>
      <c r="G14" s="12">
        <v>30</v>
      </c>
      <c r="H14" s="10" t="s">
        <v>77</v>
      </c>
      <c r="I14" s="12">
        <v>15</v>
      </c>
      <c r="J14" s="10"/>
      <c r="K14" s="10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6">
        <v>300</v>
      </c>
      <c r="B15" s="7" t="s">
        <v>78</v>
      </c>
      <c r="C15" s="7" t="s">
        <v>79</v>
      </c>
      <c r="D15" s="8" t="s">
        <v>80</v>
      </c>
      <c r="E15" s="4"/>
      <c r="F15" s="10" t="s">
        <v>81</v>
      </c>
      <c r="G15" s="12">
        <v>30</v>
      </c>
      <c r="H15" s="10" t="s">
        <v>82</v>
      </c>
      <c r="I15" s="12">
        <v>15</v>
      </c>
      <c r="J15" s="10"/>
      <c r="K15" s="10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6">
        <v>310</v>
      </c>
      <c r="B16" s="7" t="s">
        <v>83</v>
      </c>
      <c r="C16" s="7" t="s">
        <v>84</v>
      </c>
      <c r="D16" s="8" t="s">
        <v>85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6">
        <v>330</v>
      </c>
      <c r="B17" s="7" t="s">
        <v>86</v>
      </c>
      <c r="C17" s="7" t="s">
        <v>87</v>
      </c>
      <c r="D17" s="8" t="s">
        <v>88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6">
        <v>700</v>
      </c>
      <c r="B18" s="7" t="s">
        <v>89</v>
      </c>
      <c r="C18" s="7" t="s">
        <v>90</v>
      </c>
      <c r="D18" s="8" t="s">
        <v>91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6">
        <v>710</v>
      </c>
      <c r="B19" s="7" t="s">
        <v>92</v>
      </c>
      <c r="C19" s="7" t="s">
        <v>93</v>
      </c>
      <c r="D19" s="8" t="s">
        <v>94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>
      <c r="A20" s="7">
        <v>720</v>
      </c>
      <c r="B20" s="7" t="s">
        <v>95</v>
      </c>
      <c r="C20" s="7" t="s">
        <v>96</v>
      </c>
      <c r="D20" s="8" t="s">
        <v>97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6">
        <v>730</v>
      </c>
      <c r="B21" s="7" t="s">
        <v>98</v>
      </c>
      <c r="C21" s="7" t="s">
        <v>99</v>
      </c>
      <c r="D21" s="8" t="s">
        <v>100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6">
        <v>760</v>
      </c>
      <c r="B22" s="7" t="s">
        <v>101</v>
      </c>
      <c r="C22" s="7" t="s">
        <v>102</v>
      </c>
      <c r="D22" s="8" t="s">
        <v>103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6">
        <v>800</v>
      </c>
      <c r="B23" s="7" t="s">
        <v>104</v>
      </c>
      <c r="C23" s="7" t="s">
        <v>105</v>
      </c>
      <c r="D23" s="8" t="s">
        <v>106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6">
        <v>900</v>
      </c>
      <c r="B24" s="7" t="s">
        <v>107</v>
      </c>
      <c r="C24" s="7"/>
      <c r="D24" s="8" t="s">
        <v>108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6">
        <v>910</v>
      </c>
      <c r="B25" s="7" t="s">
        <v>109</v>
      </c>
      <c r="C25" s="7" t="s">
        <v>110</v>
      </c>
      <c r="D25" s="8" t="s">
        <v>111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18">
        <v>1000</v>
      </c>
      <c r="B26" s="19"/>
      <c r="C26" s="20" t="s">
        <v>112</v>
      </c>
      <c r="D26" s="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21"/>
      <c r="B27" s="21"/>
      <c r="C27" s="21"/>
      <c r="D27" s="1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35" t="s">
        <v>4</v>
      </c>
      <c r="B29" s="3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22" t="s">
        <v>113</v>
      </c>
      <c r="B30" s="22" t="s">
        <v>114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22" t="s">
        <v>16</v>
      </c>
      <c r="B31" s="22">
        <v>0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22" t="s">
        <v>56</v>
      </c>
      <c r="B32" s="22">
        <v>35</v>
      </c>
      <c r="C32" s="4"/>
      <c r="D32" s="4" t="s">
        <v>57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22" t="s">
        <v>35</v>
      </c>
      <c r="B33" s="22">
        <v>30</v>
      </c>
      <c r="C33" s="4"/>
      <c r="D33" s="4" t="s">
        <v>115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22" t="s">
        <v>41</v>
      </c>
      <c r="B34" s="22">
        <v>30</v>
      </c>
      <c r="C34" s="4"/>
      <c r="D34" s="4" t="s">
        <v>116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22" t="s">
        <v>81</v>
      </c>
      <c r="B35" s="22">
        <v>30</v>
      </c>
      <c r="C35" s="4"/>
      <c r="D35" s="4" t="s">
        <v>117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22" t="s">
        <v>61</v>
      </c>
      <c r="B36" s="22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22" t="s">
        <v>118</v>
      </c>
      <c r="B37" s="22">
        <v>20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22" t="s">
        <v>119</v>
      </c>
      <c r="B38" s="22">
        <v>30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22" t="s">
        <v>76</v>
      </c>
      <c r="B39" s="22">
        <v>30</v>
      </c>
      <c r="C39" s="4"/>
      <c r="D39" s="4" t="s">
        <v>77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22" t="s">
        <v>71</v>
      </c>
      <c r="B40" s="22">
        <v>30</v>
      </c>
      <c r="C40" s="4"/>
      <c r="D40" s="4" t="s">
        <v>72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22" t="s">
        <v>66</v>
      </c>
      <c r="B41" s="22">
        <v>30</v>
      </c>
      <c r="C41" s="4"/>
      <c r="D41" s="4" t="s">
        <v>67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22" t="s">
        <v>120</v>
      </c>
      <c r="B42" s="22">
        <v>20</v>
      </c>
      <c r="C42" s="4"/>
      <c r="D42" s="4" t="s">
        <v>121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22" t="s">
        <v>28</v>
      </c>
      <c r="B43" s="23">
        <v>10</v>
      </c>
      <c r="C43" s="4"/>
      <c r="D43" s="4" t="s">
        <v>29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22" t="s">
        <v>122</v>
      </c>
      <c r="B44" s="22">
        <v>35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22" t="s">
        <v>123</v>
      </c>
      <c r="B45" s="22">
        <v>30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22" t="s">
        <v>61</v>
      </c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22" t="s">
        <v>113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22" t="s">
        <v>124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22" t="s">
        <v>125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 t="s">
        <v>124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 t="s">
        <v>126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 t="s">
        <v>127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 t="s">
        <v>128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 t="s">
        <v>129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 t="s">
        <v>130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24" t="s">
        <v>131</v>
      </c>
      <c r="C57" s="4"/>
      <c r="D57" s="4"/>
      <c r="E57" s="24" t="s">
        <v>131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25" t="s">
        <v>132</v>
      </c>
      <c r="C58" s="4"/>
      <c r="D58" s="4"/>
      <c r="E58" s="25" t="s">
        <v>133</v>
      </c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26" t="s">
        <v>134</v>
      </c>
      <c r="C59" s="4"/>
      <c r="D59" s="4" t="s">
        <v>135</v>
      </c>
      <c r="E59" s="26" t="s">
        <v>136</v>
      </c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27" t="s">
        <v>137</v>
      </c>
      <c r="C60" s="4"/>
      <c r="D60" s="4"/>
      <c r="E60" s="27" t="s">
        <v>138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27" t="s">
        <v>139</v>
      </c>
      <c r="C61" s="4"/>
      <c r="D61" s="4"/>
      <c r="E61" s="25" t="s">
        <v>140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27" t="s">
        <v>141</v>
      </c>
      <c r="C62" s="4"/>
      <c r="D62" s="4"/>
      <c r="E62" s="27" t="s">
        <v>141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27" t="s">
        <v>142</v>
      </c>
      <c r="C63" s="4"/>
      <c r="D63" s="4"/>
      <c r="E63" s="27" t="s">
        <v>142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27" t="s">
        <v>143</v>
      </c>
      <c r="C64" s="4"/>
      <c r="D64" s="4"/>
      <c r="E64" s="27" t="s">
        <v>144</v>
      </c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27" t="s">
        <v>145</v>
      </c>
      <c r="C65" s="4"/>
      <c r="D65" s="4"/>
      <c r="E65" s="27" t="s">
        <v>146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27" t="s">
        <v>147</v>
      </c>
      <c r="C66" s="4"/>
      <c r="D66" s="4"/>
      <c r="E66" s="27" t="s">
        <v>148</v>
      </c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27" t="s">
        <v>149</v>
      </c>
      <c r="C67" s="4"/>
      <c r="D67" s="4"/>
      <c r="E67" s="26" t="s">
        <v>150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27" t="s">
        <v>148</v>
      </c>
      <c r="C68" s="4"/>
      <c r="D68" s="4"/>
      <c r="E68" s="25" t="s">
        <v>151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26" t="s">
        <v>150</v>
      </c>
      <c r="C69" s="4"/>
      <c r="D69" s="4"/>
      <c r="E69" s="25" t="s">
        <v>152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25" t="s">
        <v>151</v>
      </c>
      <c r="C70" s="4"/>
      <c r="D70" s="4"/>
      <c r="E70" s="25" t="s">
        <v>153</v>
      </c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25" t="s">
        <v>140</v>
      </c>
      <c r="C71" s="4"/>
      <c r="D71" s="4"/>
      <c r="E71" s="28" t="s">
        <v>154</v>
      </c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25" t="s">
        <v>155</v>
      </c>
      <c r="C72" s="4"/>
      <c r="D72" s="4"/>
      <c r="E72" s="25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25" t="s">
        <v>156</v>
      </c>
      <c r="C73" s="4"/>
      <c r="D73" s="4"/>
      <c r="E73" s="25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25" t="s">
        <v>152</v>
      </c>
      <c r="C74" s="4"/>
      <c r="D74" s="4"/>
      <c r="E74" s="25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25" t="s">
        <v>157</v>
      </c>
      <c r="C75" s="4"/>
      <c r="D75" s="4"/>
      <c r="E75" s="25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25" t="s">
        <v>153</v>
      </c>
      <c r="C76" s="4"/>
      <c r="D76" s="4"/>
      <c r="E76" s="25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28" t="s">
        <v>154</v>
      </c>
      <c r="C77" s="4"/>
      <c r="D77" s="4"/>
      <c r="E77" s="28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29" t="s">
        <v>158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30" t="s">
        <v>159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31" t="s">
        <v>160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31" t="s">
        <v>161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32" t="s">
        <v>162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</sheetData>
  <mergeCells count="2">
    <mergeCell ref="F1:G1"/>
    <mergeCell ref="A29:B29"/>
  </mergeCells>
  <pageMargins left="0.7" right="0.7" top="0.75" bottom="0.75" header="0" footer="0"/>
  <pageSetup orientation="portrait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0"/>
  <sheetViews>
    <sheetView workbookViewId="0"/>
  </sheetViews>
  <sheetFormatPr baseColWidth="10" defaultColWidth="14.42578125" defaultRowHeight="15" customHeight="1"/>
  <cols>
    <col min="1" max="6" width="11.42578125" customWidth="1"/>
    <col min="7" max="26" width="10.7109375" customWidth="1"/>
  </cols>
  <sheetData>
    <row r="1" spans="1:26">
      <c r="A1" s="33" t="s">
        <v>163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>
      <c r="A2" s="34">
        <v>43466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34">
        <v>43472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34">
        <v>43549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34">
        <v>43573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>
      <c r="A6" s="34">
        <v>43574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>
      <c r="A7" s="34">
        <v>43586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>
      <c r="A8" s="34">
        <v>43619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34">
        <v>43640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34">
        <v>43647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34">
        <v>43666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34">
        <v>43684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34">
        <v>43696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34">
        <v>43752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34">
        <v>43773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34">
        <v>43780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34">
        <v>43807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34">
        <v>43824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34">
        <v>43831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34">
        <v>43836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34">
        <v>43913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34">
        <v>43927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34">
        <v>43928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34">
        <v>43929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34">
        <v>43930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34">
        <v>43931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34">
        <v>43952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34">
        <v>43976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34">
        <v>43997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34">
        <v>44004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34">
        <v>44011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34">
        <v>44032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34">
        <v>44050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34">
        <v>44060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34">
        <v>44116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34">
        <v>44137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34">
        <v>44151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34">
        <v>44173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34">
        <v>44190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34">
        <v>44197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34">
        <v>44207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34">
        <v>44277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34">
        <v>44287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34">
        <v>44288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34">
        <v>44317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34">
        <v>44333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34">
        <v>44354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34">
        <v>44361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34">
        <v>44382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34">
        <v>44397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34">
        <v>44415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34">
        <v>44424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34">
        <v>44487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34">
        <v>44501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34">
        <v>44515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34">
        <v>44538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34">
        <v>44555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34">
        <v>44562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34">
        <v>44571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34">
        <v>44641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34">
        <v>44665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34">
        <v>44666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34">
        <v>44682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34">
        <v>44711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34">
        <v>44732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34">
        <v>44739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34">
        <v>44746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34">
        <v>44762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34">
        <v>44780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34">
        <v>44788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34">
        <v>44851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34">
        <v>44872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34">
        <v>44879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34">
        <v>44903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34">
        <v>44920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34">
        <v>44927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34">
        <v>44935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34">
        <v>45005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34">
        <v>45022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34">
        <v>45023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34">
        <v>45047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34">
        <v>45068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34">
        <v>45089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34">
        <v>45096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34">
        <v>45110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34">
        <v>45127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34">
        <v>45145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34">
        <v>45159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34">
        <v>45215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34">
        <v>45236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34">
        <v>45243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34">
        <v>45268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34">
        <v>45285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34">
        <v>45292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34">
        <v>45299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34">
        <v>45376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34">
        <v>45379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34">
        <v>45380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34">
        <v>45413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34">
        <v>45425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34">
        <v>45446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34">
        <v>45453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34">
        <v>45474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34">
        <v>45493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34">
        <v>45511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34">
        <v>45523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34">
        <v>45579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34">
        <v>45600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34">
        <v>45607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34">
        <v>45634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34">
        <v>45651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34">
        <v>45658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34">
        <v>45663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34">
        <v>45740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34">
        <v>45764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34">
        <v>45765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34">
        <v>45778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34">
        <v>45810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34">
        <v>45831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34">
        <v>45838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34">
        <v>45858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34">
        <v>45876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34">
        <v>45887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34">
        <v>45943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34">
        <v>45964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34">
        <v>45978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34">
        <v>45999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34">
        <v>46016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34">
        <v>46023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34">
        <v>46034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34">
        <v>46104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34">
        <v>46114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34">
        <v>46115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34">
        <v>46143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34">
        <v>46160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34">
        <v>46181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34">
        <v>46188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34">
        <v>46202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34">
        <v>46223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34">
        <v>46241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34">
        <v>46251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34">
        <v>46307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34">
        <v>46328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34">
        <v>46342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34">
        <v>46364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34">
        <v>46381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50"/>
  <sheetViews>
    <sheetView tabSelected="1" workbookViewId="0">
      <pane ySplit="5" topLeftCell="A332" activePane="bottomLeft" state="frozen"/>
      <selection pane="bottomLeft" activeCell="I336" sqref="I336"/>
    </sheetView>
  </sheetViews>
  <sheetFormatPr baseColWidth="10" defaultColWidth="14.42578125" defaultRowHeight="15" customHeight="1"/>
  <cols>
    <col min="1" max="1" width="14.85546875" customWidth="1"/>
    <col min="2" max="2" width="13.140625" customWidth="1"/>
    <col min="3" max="3" width="19.7109375" customWidth="1"/>
    <col min="4" max="4" width="33" customWidth="1"/>
    <col min="5" max="5" width="33.140625" customWidth="1"/>
    <col min="6" max="6" width="16.85546875" customWidth="1"/>
    <col min="7" max="7" width="20.7109375" customWidth="1"/>
    <col min="8" max="8" width="10.42578125" customWidth="1"/>
    <col min="9" max="9" width="34.28515625" customWidth="1"/>
    <col min="10" max="10" width="87.140625" customWidth="1"/>
    <col min="11" max="11" width="49.42578125" customWidth="1"/>
    <col min="12" max="12" width="10.7109375" bestFit="1" customWidth="1"/>
    <col min="13" max="13" width="25.42578125" style="37" bestFit="1" customWidth="1"/>
    <col min="14" max="14" width="73.85546875" customWidth="1"/>
  </cols>
  <sheetData>
    <row r="1" spans="1:14">
      <c r="A1" s="39"/>
      <c r="B1" s="40"/>
      <c r="C1" s="93" t="e">
        <f>#REF!&gt;=4</f>
        <v>#REF!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</row>
    <row r="2" spans="1:14">
      <c r="A2" s="41"/>
      <c r="B2" s="42"/>
      <c r="C2" s="93" t="s">
        <v>164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14" s="38" customFormat="1" ht="22.5" customHeight="1">
      <c r="A3" s="96" t="s">
        <v>165</v>
      </c>
      <c r="B3" s="97"/>
      <c r="C3" s="97"/>
      <c r="D3" s="97"/>
      <c r="E3" s="97"/>
      <c r="F3" s="97"/>
      <c r="G3" s="97"/>
      <c r="H3" s="97"/>
      <c r="I3" s="98" t="s">
        <v>181</v>
      </c>
      <c r="J3" s="98" t="s">
        <v>172</v>
      </c>
      <c r="K3" s="102" t="s">
        <v>173</v>
      </c>
      <c r="L3" s="98" t="s">
        <v>166</v>
      </c>
      <c r="M3" s="98"/>
      <c r="N3" s="103" t="s">
        <v>167</v>
      </c>
    </row>
    <row r="4" spans="1:14" s="38" customFormat="1" ht="30" customHeight="1">
      <c r="A4" s="98" t="s">
        <v>168</v>
      </c>
      <c r="B4" s="98"/>
      <c r="C4" s="98"/>
      <c r="D4" s="98"/>
      <c r="E4" s="98"/>
      <c r="F4" s="98" t="s">
        <v>169</v>
      </c>
      <c r="G4" s="98" t="s">
        <v>170</v>
      </c>
      <c r="H4" s="99" t="s">
        <v>171</v>
      </c>
      <c r="I4" s="98"/>
      <c r="J4" s="98"/>
      <c r="K4" s="104"/>
      <c r="L4" s="105" t="s">
        <v>174</v>
      </c>
      <c r="M4" s="105" t="s">
        <v>175</v>
      </c>
      <c r="N4" s="105"/>
    </row>
    <row r="5" spans="1:14" s="38" customFormat="1" ht="60">
      <c r="A5" s="100" t="s">
        <v>176</v>
      </c>
      <c r="B5" s="100" t="s">
        <v>177</v>
      </c>
      <c r="C5" s="100" t="s">
        <v>178</v>
      </c>
      <c r="D5" s="100" t="s">
        <v>124</v>
      </c>
      <c r="E5" s="101" t="s">
        <v>125</v>
      </c>
      <c r="F5" s="98"/>
      <c r="G5" s="98"/>
      <c r="H5" s="98"/>
      <c r="I5" s="98"/>
      <c r="J5" s="98"/>
      <c r="K5" s="106"/>
      <c r="L5" s="107"/>
      <c r="M5" s="107"/>
      <c r="N5" s="107"/>
    </row>
    <row r="6" spans="1:14" ht="15.75" customHeight="1">
      <c r="A6" s="43" t="s">
        <v>120</v>
      </c>
      <c r="B6" s="44">
        <v>310</v>
      </c>
      <c r="C6" s="44" t="s">
        <v>126</v>
      </c>
      <c r="D6" s="45">
        <v>767702022</v>
      </c>
      <c r="E6" s="46">
        <v>20227100034822</v>
      </c>
      <c r="F6" s="47">
        <v>44621</v>
      </c>
      <c r="G6" s="48">
        <f>IFERROR(WORKDAY(F6,H6,FESTIVOS!$A$2:$V$146),"")</f>
        <v>44650</v>
      </c>
      <c r="H6" s="49">
        <f>IFERROR(VLOOKUP(A6,Dependencias!$A$31:$B$44,2,FALSE),"")</f>
        <v>20</v>
      </c>
      <c r="I6" s="50" t="s">
        <v>156</v>
      </c>
      <c r="J6" s="50" t="s">
        <v>183</v>
      </c>
      <c r="K6" s="51" t="str">
        <f>IFERROR(VLOOKUP('Marzo 2022'!B6,Dependencias!$A$2:$V$27,2,FALSE),"")</f>
        <v>Subdirección de Gestión Cultural y Artística</v>
      </c>
      <c r="L6" s="52">
        <v>44645</v>
      </c>
      <c r="M6" s="53">
        <f>IF(L6="","No hay fecha de respuesta!",NETWORKDAYS(F6,L6,FESTIVOS!$A$2:$A$146))</f>
        <v>18</v>
      </c>
      <c r="N6" s="54" t="s">
        <v>184</v>
      </c>
    </row>
    <row r="7" spans="1:14" ht="15.75" customHeight="1">
      <c r="A7" s="55" t="s">
        <v>41</v>
      </c>
      <c r="B7" s="56">
        <v>330</v>
      </c>
      <c r="C7" s="56" t="s">
        <v>126</v>
      </c>
      <c r="D7" s="57">
        <v>770872022</v>
      </c>
      <c r="E7" s="58">
        <v>20227100035052</v>
      </c>
      <c r="F7" s="59">
        <v>44621</v>
      </c>
      <c r="G7" s="60">
        <f>IFERROR(WORKDAY(F7,H7,FESTIVOS!$A$2:$V$146),"")</f>
        <v>44664</v>
      </c>
      <c r="H7" s="61">
        <f>IFERROR(VLOOKUP(A7,Dependencias!$A$31:$B$44,2,FALSE),"")</f>
        <v>30</v>
      </c>
      <c r="I7" s="62" t="s">
        <v>142</v>
      </c>
      <c r="J7" s="62" t="s">
        <v>185</v>
      </c>
      <c r="K7" s="51" t="str">
        <f>IFERROR(VLOOKUP('Marzo 2022'!B7,Dependencias!$A$2:$V$27,2,FALSE),"")</f>
        <v>Subdirección de Infraestructura y patrimonio cultural</v>
      </c>
      <c r="L7" s="52">
        <v>44624</v>
      </c>
      <c r="M7" s="53">
        <f>IF(L7="","No hay fecha de respuesta!",NETWORKDAYS(F7,L7,FESTIVOS!$A$2:$A$146))</f>
        <v>4</v>
      </c>
      <c r="N7" s="54" t="s">
        <v>186</v>
      </c>
    </row>
    <row r="8" spans="1:14" ht="15.75" customHeight="1">
      <c r="A8" s="55" t="s">
        <v>120</v>
      </c>
      <c r="B8" s="56">
        <v>800</v>
      </c>
      <c r="C8" s="56" t="s">
        <v>124</v>
      </c>
      <c r="D8" s="63">
        <v>773822022</v>
      </c>
      <c r="E8" s="58">
        <v>20227100035292</v>
      </c>
      <c r="F8" s="64">
        <v>44621</v>
      </c>
      <c r="G8" s="60">
        <f>IFERROR(WORKDAY(F8,H8,FESTIVOS!$A$2:$V$146),"")</f>
        <v>44628</v>
      </c>
      <c r="H8" s="56">
        <v>5</v>
      </c>
      <c r="I8" s="62" t="s">
        <v>145</v>
      </c>
      <c r="J8" s="62" t="s">
        <v>187</v>
      </c>
      <c r="K8" s="51" t="str">
        <f>IFERROR(VLOOKUP('Marzo 2022'!B8,Dependencias!$A$2:$V$27,2,FALSE),"")</f>
        <v>Dirección de Lectura y Bibliotecas</v>
      </c>
      <c r="L8" s="65">
        <v>44623</v>
      </c>
      <c r="M8" s="53">
        <f>IF(L8="","No hay fecha de respuesta!",NETWORKDAYS(F8,L8,FESTIVOS!$A$2:$A$146))</f>
        <v>3</v>
      </c>
      <c r="N8" s="62" t="s">
        <v>188</v>
      </c>
    </row>
    <row r="9" spans="1:14" ht="15.75" customHeight="1">
      <c r="A9" s="55" t="s">
        <v>120</v>
      </c>
      <c r="B9" s="56">
        <v>700</v>
      </c>
      <c r="C9" s="66" t="s">
        <v>126</v>
      </c>
      <c r="D9" s="63">
        <v>774872022</v>
      </c>
      <c r="E9" s="58">
        <v>20227100035192</v>
      </c>
      <c r="F9" s="64">
        <v>44621</v>
      </c>
      <c r="G9" s="60">
        <f>IFERROR(WORKDAY(F9,H9,FESTIVOS!$A$2:$V$146),"")</f>
        <v>44628</v>
      </c>
      <c r="H9" s="56">
        <v>5</v>
      </c>
      <c r="I9" s="62" t="s">
        <v>145</v>
      </c>
      <c r="J9" s="62" t="s">
        <v>189</v>
      </c>
      <c r="K9" s="51" t="str">
        <f>IFERROR(VLOOKUP('Marzo 2022'!B9,Dependencias!$A$2:$V$27,2,FALSE),"")</f>
        <v>Direccion de Gestion Corporativa</v>
      </c>
      <c r="L9" s="65">
        <v>44621</v>
      </c>
      <c r="M9" s="53">
        <f>IF(L9="","No hay fecha de respuesta!",NETWORKDAYS(F9,L9,FESTIVOS!$A$2:$A$146))</f>
        <v>1</v>
      </c>
      <c r="N9" s="62" t="s">
        <v>190</v>
      </c>
    </row>
    <row r="10" spans="1:14" ht="15.75" customHeight="1">
      <c r="A10" s="67" t="s">
        <v>120</v>
      </c>
      <c r="B10" s="56">
        <v>800</v>
      </c>
      <c r="C10" s="66" t="s">
        <v>126</v>
      </c>
      <c r="D10" s="68">
        <v>771512022</v>
      </c>
      <c r="E10" s="58">
        <v>20227100035092</v>
      </c>
      <c r="F10" s="64">
        <v>44621</v>
      </c>
      <c r="G10" s="60">
        <f>IFERROR(WORKDAY(F10,H10,FESTIVOS!$A$2:$V$146),"")</f>
        <v>44650</v>
      </c>
      <c r="H10" s="61">
        <f>IFERROR(VLOOKUP(A10,Dependencias!$A$31:$B$44,2,FALSE),"")</f>
        <v>20</v>
      </c>
      <c r="I10" s="62" t="s">
        <v>148</v>
      </c>
      <c r="J10" s="62" t="s">
        <v>191</v>
      </c>
      <c r="K10" s="51" t="str">
        <f>IFERROR(VLOOKUP('Marzo 2022'!B10,Dependencias!$A$2:$V$27,2,FALSE),"")</f>
        <v>Dirección de Lectura y Bibliotecas</v>
      </c>
      <c r="L10" s="52">
        <v>44642</v>
      </c>
      <c r="M10" s="53">
        <f>IF(L10="","No hay fecha de respuesta!",NETWORKDAYS(F10,L10,FESTIVOS!$A$2:$A$146))</f>
        <v>15</v>
      </c>
      <c r="N10" s="54" t="s">
        <v>192</v>
      </c>
    </row>
    <row r="11" spans="1:14" ht="15.75" customHeight="1">
      <c r="A11" s="67" t="s">
        <v>120</v>
      </c>
      <c r="B11" s="56">
        <v>700</v>
      </c>
      <c r="C11" s="66" t="s">
        <v>126</v>
      </c>
      <c r="D11" s="68">
        <v>774862022</v>
      </c>
      <c r="E11" s="58">
        <v>20227100035222</v>
      </c>
      <c r="F11" s="64">
        <v>44621</v>
      </c>
      <c r="G11" s="60">
        <f>IFERROR(WORKDAY(F11,H11,FESTIVOS!$A$2:$V$146),"")</f>
        <v>44628</v>
      </c>
      <c r="H11" s="56">
        <v>5</v>
      </c>
      <c r="I11" s="62" t="s">
        <v>145</v>
      </c>
      <c r="J11" s="56" t="s">
        <v>193</v>
      </c>
      <c r="K11" s="51" t="str">
        <f>IFERROR(VLOOKUP('Marzo 2022'!B11,Dependencias!$A$2:$V$27,2,FALSE),"")</f>
        <v>Direccion de Gestion Corporativa</v>
      </c>
      <c r="L11" s="65">
        <v>44621</v>
      </c>
      <c r="M11" s="53">
        <f>IF(L11="","No hay fecha de respuesta!",NETWORKDAYS(F11,L11,FESTIVOS!$A$2:$A$146))</f>
        <v>1</v>
      </c>
      <c r="N11" s="62" t="s">
        <v>190</v>
      </c>
    </row>
    <row r="12" spans="1:14" ht="15.75" customHeight="1">
      <c r="A12" s="55" t="s">
        <v>120</v>
      </c>
      <c r="B12" s="56">
        <v>220</v>
      </c>
      <c r="C12" s="56" t="s">
        <v>126</v>
      </c>
      <c r="D12" s="68">
        <v>787282022</v>
      </c>
      <c r="E12" s="69">
        <v>20227100038182</v>
      </c>
      <c r="F12" s="64">
        <v>44621</v>
      </c>
      <c r="G12" s="60">
        <f>IFERROR(WORKDAY(F12,H12,FESTIVOS!$A$2:$V$146),"")</f>
        <v>44650</v>
      </c>
      <c r="H12" s="61">
        <f>IFERROR(VLOOKUP(A12,Dependencias!$A$31:$B$44,2,FALSE),"")</f>
        <v>20</v>
      </c>
      <c r="I12" s="56" t="s">
        <v>156</v>
      </c>
      <c r="J12" s="56" t="s">
        <v>194</v>
      </c>
      <c r="K12" s="51" t="str">
        <f>IFERROR(VLOOKUP('Marzo 2022'!B12,Dependencias!$A$2:$V$27,2,FALSE),"")</f>
        <v>Dirección de Fomento</v>
      </c>
      <c r="L12" s="70">
        <v>44623</v>
      </c>
      <c r="M12" s="53">
        <f>IF(L12="","No hay fecha de respuesta!",NETWORKDAYS(F12,L12,FESTIVOS!$A$2:$A$146))</f>
        <v>3</v>
      </c>
      <c r="N12" s="54" t="s">
        <v>195</v>
      </c>
    </row>
    <row r="13" spans="1:14" ht="15.75" customHeight="1">
      <c r="A13" s="55" t="s">
        <v>120</v>
      </c>
      <c r="B13" s="56">
        <v>220</v>
      </c>
      <c r="C13" s="56" t="s">
        <v>126</v>
      </c>
      <c r="D13" s="68">
        <v>787272022</v>
      </c>
      <c r="E13" s="69">
        <v>20227100038182</v>
      </c>
      <c r="F13" s="64">
        <v>44621</v>
      </c>
      <c r="G13" s="60">
        <f>IFERROR(WORKDAY(F13,H13,FESTIVOS!$A$2:$V$146),"")</f>
        <v>44650</v>
      </c>
      <c r="H13" s="61">
        <f>IFERROR(VLOOKUP(A13,Dependencias!$A$31:$B$44,2,FALSE),"")</f>
        <v>20</v>
      </c>
      <c r="I13" s="56" t="s">
        <v>156</v>
      </c>
      <c r="J13" s="56" t="s">
        <v>194</v>
      </c>
      <c r="K13" s="51" t="str">
        <f>IFERROR(VLOOKUP('Marzo 2022'!B13,Dependencias!$A$2:$V$27,2,FALSE),"")</f>
        <v>Dirección de Fomento</v>
      </c>
      <c r="L13" s="70">
        <v>44623</v>
      </c>
      <c r="M13" s="53">
        <f>IF(L13="","No hay fecha de respuesta!",NETWORKDAYS(F13,L13,FESTIVOS!$A$2:$A$146))</f>
        <v>3</v>
      </c>
      <c r="N13" s="54" t="s">
        <v>195</v>
      </c>
    </row>
    <row r="14" spans="1:14" ht="15.75" customHeight="1">
      <c r="A14" s="55" t="s">
        <v>120</v>
      </c>
      <c r="B14" s="56">
        <v>700</v>
      </c>
      <c r="C14" s="56" t="s">
        <v>124</v>
      </c>
      <c r="D14" s="68">
        <v>782372022</v>
      </c>
      <c r="E14" s="58">
        <v>20227100049092</v>
      </c>
      <c r="F14" s="64">
        <v>44621</v>
      </c>
      <c r="G14" s="60">
        <f>IFERROR(WORKDAY(F14,H14,FESTIVOS!$A$2:$V$146),"")</f>
        <v>44635</v>
      </c>
      <c r="H14" s="56">
        <v>10</v>
      </c>
      <c r="I14" s="56" t="s">
        <v>155</v>
      </c>
      <c r="J14" s="56" t="s">
        <v>196</v>
      </c>
      <c r="K14" s="51" t="str">
        <f>IFERROR(VLOOKUP('Marzo 2022'!B14,Dependencias!$A$2:$V$27,2,FALSE),"")</f>
        <v>Direccion de Gestion Corporativa</v>
      </c>
      <c r="L14" s="70">
        <v>44631</v>
      </c>
      <c r="M14" s="53">
        <f>IF(L14="","No hay fecha de respuesta!",NETWORKDAYS(F14,L14,FESTIVOS!$A$2:$A$146))</f>
        <v>9</v>
      </c>
      <c r="N14" s="54" t="s">
        <v>197</v>
      </c>
    </row>
    <row r="15" spans="1:14" ht="15.75" customHeight="1">
      <c r="A15" s="55" t="s">
        <v>120</v>
      </c>
      <c r="B15" s="56">
        <v>310</v>
      </c>
      <c r="C15" s="56" t="s">
        <v>126</v>
      </c>
      <c r="D15" s="68">
        <v>787262022</v>
      </c>
      <c r="E15" s="58">
        <v>20227100048562</v>
      </c>
      <c r="F15" s="64">
        <v>44622</v>
      </c>
      <c r="G15" s="60">
        <f>IFERROR(WORKDAY(F15,H15,FESTIVOS!$A$2:$V$146),"")</f>
        <v>44651</v>
      </c>
      <c r="H15" s="61">
        <f>IFERROR(VLOOKUP(A15,Dependencias!$A$31:$B$44,2,FALSE),"")</f>
        <v>20</v>
      </c>
      <c r="I15" s="56" t="s">
        <v>142</v>
      </c>
      <c r="J15" s="56" t="s">
        <v>719</v>
      </c>
      <c r="K15" s="51" t="str">
        <f>IFERROR(VLOOKUP('Marzo 2022'!B15,Dependencias!$A$2:$V$27,2,FALSE),"")</f>
        <v>Subdirección de Gestión Cultural y Artística</v>
      </c>
      <c r="L15" s="70">
        <v>44648</v>
      </c>
      <c r="M15" s="53">
        <f>IF(L15="","No hay fecha de respuesta!",NETWORKDAYS(F15,L15,FESTIVOS!$A$2:$A$146))</f>
        <v>18</v>
      </c>
      <c r="N15" s="54" t="s">
        <v>198</v>
      </c>
    </row>
    <row r="16" spans="1:14" ht="15.75" customHeight="1">
      <c r="A16" s="55" t="s">
        <v>120</v>
      </c>
      <c r="B16" s="56">
        <v>310</v>
      </c>
      <c r="C16" s="56" t="s">
        <v>126</v>
      </c>
      <c r="D16" s="57">
        <v>787252022</v>
      </c>
      <c r="E16" s="58">
        <v>20227100048562</v>
      </c>
      <c r="F16" s="64">
        <v>44622</v>
      </c>
      <c r="G16" s="60">
        <f>IFERROR(WORKDAY(F16,H16,FESTIVOS!$A$2:$V$146),"")</f>
        <v>44651</v>
      </c>
      <c r="H16" s="61">
        <f>IFERROR(VLOOKUP(A16,Dependencias!$A$31:$B$44,2,FALSE),"")</f>
        <v>20</v>
      </c>
      <c r="I16" s="56" t="s">
        <v>142</v>
      </c>
      <c r="J16" s="56" t="s">
        <v>719</v>
      </c>
      <c r="K16" s="51" t="str">
        <f>IFERROR(VLOOKUP('Marzo 2022'!B16,Dependencias!$A$2:$V$27,2,FALSE),"")</f>
        <v>Subdirección de Gestión Cultural y Artística</v>
      </c>
      <c r="L16" s="70">
        <v>44648</v>
      </c>
      <c r="M16" s="53">
        <f>IF(L16="","No hay fecha de respuesta!",NETWORKDAYS(F16,L16,FESTIVOS!$A$2:$A$146))</f>
        <v>18</v>
      </c>
      <c r="N16" s="54" t="s">
        <v>198</v>
      </c>
    </row>
    <row r="17" spans="1:14" ht="15.75" customHeight="1">
      <c r="A17" s="55" t="s">
        <v>120</v>
      </c>
      <c r="B17" s="56">
        <v>700</v>
      </c>
      <c r="C17" s="56" t="s">
        <v>124</v>
      </c>
      <c r="D17" s="57">
        <v>789072022</v>
      </c>
      <c r="E17" s="58">
        <v>20227100049142</v>
      </c>
      <c r="F17" s="71">
        <v>44622</v>
      </c>
      <c r="G17" s="60">
        <f>IFERROR(WORKDAY(F17,H17,FESTIVOS!$A$2:$V$146),"")</f>
        <v>44629</v>
      </c>
      <c r="H17" s="56">
        <v>5</v>
      </c>
      <c r="I17" s="72" t="s">
        <v>145</v>
      </c>
      <c r="J17" s="56" t="s">
        <v>199</v>
      </c>
      <c r="K17" s="51" t="str">
        <f>IFERROR(VLOOKUP('Marzo 2022'!B17,Dependencias!$A$2:$V$27,2,FALSE),"")</f>
        <v>Direccion de Gestion Corporativa</v>
      </c>
      <c r="L17" s="52">
        <v>44622</v>
      </c>
      <c r="M17" s="53">
        <f>IF(L17="","No hay fecha de respuesta!",NETWORKDAYS(F17,L17,FESTIVOS!$A$2:$A$146))</f>
        <v>1</v>
      </c>
      <c r="N17" s="62" t="s">
        <v>190</v>
      </c>
    </row>
    <row r="18" spans="1:14">
      <c r="A18" s="55" t="s">
        <v>120</v>
      </c>
      <c r="B18" s="56">
        <v>800</v>
      </c>
      <c r="C18" s="56" t="s">
        <v>124</v>
      </c>
      <c r="D18" s="57">
        <v>791492022</v>
      </c>
      <c r="E18" s="58">
        <v>20227100049152</v>
      </c>
      <c r="F18" s="71">
        <v>44622</v>
      </c>
      <c r="G18" s="60">
        <f>IFERROR(WORKDAY(F18,H18,FESTIVOS!$A$2:$V$146),"")</f>
        <v>44629</v>
      </c>
      <c r="H18" s="56">
        <v>5</v>
      </c>
      <c r="I18" s="72" t="s">
        <v>145</v>
      </c>
      <c r="J18" s="56" t="s">
        <v>200</v>
      </c>
      <c r="K18" s="51" t="str">
        <f>IFERROR(VLOOKUP('Marzo 2022'!B18,Dependencias!$A$2:$V$27,2,FALSE),"")</f>
        <v>Dirección de Lectura y Bibliotecas</v>
      </c>
      <c r="L18" s="52">
        <v>44629</v>
      </c>
      <c r="M18" s="53">
        <f>IF(L18="","No hay fecha de respuesta!",NETWORKDAYS(F18,L18,FESTIVOS!$A$2:$A$146))</f>
        <v>6</v>
      </c>
      <c r="N18" s="54" t="s">
        <v>201</v>
      </c>
    </row>
    <row r="19" spans="1:14">
      <c r="A19" s="55" t="s">
        <v>120</v>
      </c>
      <c r="B19" s="56">
        <v>310</v>
      </c>
      <c r="C19" s="56" t="s">
        <v>126</v>
      </c>
      <c r="D19" s="68">
        <v>794992022</v>
      </c>
      <c r="E19" s="58">
        <v>20227100048852</v>
      </c>
      <c r="F19" s="71">
        <v>44622</v>
      </c>
      <c r="G19" s="60">
        <f>IFERROR(WORKDAY(F19,H19,FESTIVOS!$A$2:$V$146),"")</f>
        <v>44651</v>
      </c>
      <c r="H19" s="61">
        <f>IFERROR(VLOOKUP(A19,Dependencias!$A$31:$B$44,2,FALSE),"")</f>
        <v>20</v>
      </c>
      <c r="I19" s="56" t="s">
        <v>156</v>
      </c>
      <c r="J19" s="56" t="s">
        <v>202</v>
      </c>
      <c r="K19" s="51" t="str">
        <f>IFERROR(VLOOKUP('Marzo 2022'!B19,Dependencias!$A$2:$V$27,2,FALSE),"")</f>
        <v>Subdirección de Gestión Cultural y Artística</v>
      </c>
      <c r="L19" s="52">
        <v>44637</v>
      </c>
      <c r="M19" s="53">
        <f>IF(L19="","No hay fecha de respuesta!",NETWORKDAYS(F19,L19,FESTIVOS!$A$2:$A$146))</f>
        <v>12</v>
      </c>
      <c r="N19" s="54" t="s">
        <v>203</v>
      </c>
    </row>
    <row r="20" spans="1:14">
      <c r="A20" s="55" t="s">
        <v>120</v>
      </c>
      <c r="B20" s="56">
        <v>210</v>
      </c>
      <c r="C20" s="56" t="s">
        <v>126</v>
      </c>
      <c r="D20" s="68">
        <v>795182022</v>
      </c>
      <c r="E20" s="69">
        <v>20227100048772</v>
      </c>
      <c r="F20" s="71">
        <v>44622</v>
      </c>
      <c r="G20" s="60">
        <f>IFERROR(WORKDAY(F20,H20,FESTIVOS!$A$2:$V$146),"")</f>
        <v>44629</v>
      </c>
      <c r="H20" s="56">
        <v>5</v>
      </c>
      <c r="I20" s="72" t="s">
        <v>145</v>
      </c>
      <c r="J20" s="56" t="s">
        <v>204</v>
      </c>
      <c r="K20" s="51" t="str">
        <f>IFERROR(VLOOKUP('Marzo 2022'!B20,Dependencias!$A$2:$V$27,2,FALSE),"")</f>
        <v>Dirección de Asuntos Locales y Participación</v>
      </c>
      <c r="L20" s="52">
        <v>44636</v>
      </c>
      <c r="M20" s="53">
        <f>IF(L20="","No hay fecha de respuesta!",NETWORKDAYS(F20,L20,FESTIVOS!$A$2:$A$146))</f>
        <v>11</v>
      </c>
      <c r="N20" s="54" t="s">
        <v>205</v>
      </c>
    </row>
    <row r="21" spans="1:14">
      <c r="A21" s="55" t="s">
        <v>41</v>
      </c>
      <c r="B21" s="56">
        <v>310</v>
      </c>
      <c r="C21" s="56" t="s">
        <v>126</v>
      </c>
      <c r="D21" s="68">
        <v>799512022</v>
      </c>
      <c r="E21" s="58">
        <v>20227100048942</v>
      </c>
      <c r="F21" s="71">
        <v>44622</v>
      </c>
      <c r="G21" s="60">
        <f>IFERROR(WORKDAY(F21,H21,FESTIVOS!$A$2:$V$146),"")</f>
        <v>44669</v>
      </c>
      <c r="H21" s="61">
        <f>IFERROR(VLOOKUP(A21,Dependencias!$A$31:$B$44,2,FALSE),"")</f>
        <v>30</v>
      </c>
      <c r="I21" s="56" t="s">
        <v>156</v>
      </c>
      <c r="J21" s="56" t="s">
        <v>206</v>
      </c>
      <c r="K21" s="51" t="str">
        <f>IFERROR(VLOOKUP('Marzo 2022'!B21,Dependencias!$A$2:$V$27,2,FALSE),"")</f>
        <v>Subdirección de Gestión Cultural y Artística</v>
      </c>
      <c r="L21" s="52">
        <v>44637</v>
      </c>
      <c r="M21" s="53">
        <f>IF(L21="","No hay fecha de respuesta!",NETWORKDAYS(F21,L21,FESTIVOS!$A$2:$A$146))</f>
        <v>12</v>
      </c>
      <c r="N21" s="54" t="s">
        <v>207</v>
      </c>
    </row>
    <row r="22" spans="1:14">
      <c r="A22" s="55" t="s">
        <v>41</v>
      </c>
      <c r="B22" s="56">
        <v>310</v>
      </c>
      <c r="C22" s="56" t="s">
        <v>126</v>
      </c>
      <c r="D22" s="68">
        <v>799522022</v>
      </c>
      <c r="E22" s="58">
        <v>20227100048942</v>
      </c>
      <c r="F22" s="71">
        <v>44622</v>
      </c>
      <c r="G22" s="60">
        <f>IFERROR(WORKDAY(F22,H22,FESTIVOS!$A$2:$V$146),"")</f>
        <v>44669</v>
      </c>
      <c r="H22" s="61">
        <f>IFERROR(VLOOKUP(A22,Dependencias!$A$31:$B$44,2,FALSE),"")</f>
        <v>30</v>
      </c>
      <c r="I22" s="56" t="s">
        <v>156</v>
      </c>
      <c r="J22" s="56" t="s">
        <v>206</v>
      </c>
      <c r="K22" s="51" t="str">
        <f>IFERROR(VLOOKUP('Marzo 2022'!B22,Dependencias!$A$2:$V$27,2,FALSE),"")</f>
        <v>Subdirección de Gestión Cultural y Artística</v>
      </c>
      <c r="L22" s="52">
        <v>44637</v>
      </c>
      <c r="M22" s="53">
        <f>IF(L22="","No hay fecha de respuesta!",NETWORKDAYS(F22,L22,FESTIVOS!$A$2:$A$146))</f>
        <v>12</v>
      </c>
      <c r="N22" s="54" t="s">
        <v>207</v>
      </c>
    </row>
    <row r="23" spans="1:14" ht="15.75" customHeight="1">
      <c r="A23" s="55" t="s">
        <v>41</v>
      </c>
      <c r="B23" s="56">
        <v>300</v>
      </c>
      <c r="C23" s="56" t="s">
        <v>124</v>
      </c>
      <c r="D23" s="63">
        <v>801142022</v>
      </c>
      <c r="E23" s="58">
        <v>20227100049192</v>
      </c>
      <c r="F23" s="71">
        <v>44622</v>
      </c>
      <c r="G23" s="60">
        <f>IFERROR(WORKDAY(F23,H23,FESTIVOS!$A$2:$V$146),"")</f>
        <v>44669</v>
      </c>
      <c r="H23" s="61">
        <f>IFERROR(VLOOKUP(A23,Dependencias!$A$31:$B$44,2,FALSE),"")</f>
        <v>30</v>
      </c>
      <c r="I23" s="72" t="s">
        <v>157</v>
      </c>
      <c r="J23" s="56" t="s">
        <v>208</v>
      </c>
      <c r="K23" s="51" t="str">
        <f>IFERROR(VLOOKUP('Marzo 2022'!B23,Dependencias!$A$2:$V$27,2,FALSE),"")</f>
        <v>Dirección de Arte, Cultura y Patrimonio</v>
      </c>
      <c r="L23" s="65">
        <v>44657</v>
      </c>
      <c r="M23" s="53">
        <f>IF(L23="","No hay fecha de respuesta!",NETWORKDAYS(F23,L23,FESTIVOS!$A$2:$A$146))</f>
        <v>25</v>
      </c>
      <c r="N23" s="62" t="s">
        <v>209</v>
      </c>
    </row>
    <row r="24" spans="1:14" ht="15.75" customHeight="1">
      <c r="A24" s="55" t="s">
        <v>41</v>
      </c>
      <c r="B24" s="56">
        <v>330</v>
      </c>
      <c r="C24" s="56" t="s">
        <v>126</v>
      </c>
      <c r="D24" s="56">
        <v>804142022</v>
      </c>
      <c r="E24" s="58">
        <v>20227100049032</v>
      </c>
      <c r="F24" s="71">
        <v>44622</v>
      </c>
      <c r="G24" s="60">
        <f>IFERROR(WORKDAY(F24,H24,FESTIVOS!$A$2:$V$146),"")</f>
        <v>44669</v>
      </c>
      <c r="H24" s="61">
        <f>IFERROR(VLOOKUP(A24,Dependencias!$A$31:$B$44,2,FALSE),"")</f>
        <v>30</v>
      </c>
      <c r="I24" s="72" t="s">
        <v>142</v>
      </c>
      <c r="J24" s="56" t="s">
        <v>210</v>
      </c>
      <c r="K24" s="51" t="str">
        <f>IFERROR(VLOOKUP('Marzo 2022'!B24,Dependencias!$A$2:$V$27,2,FALSE),"")</f>
        <v>Subdirección de Infraestructura y patrimonio cultural</v>
      </c>
      <c r="L24" s="65">
        <v>44657</v>
      </c>
      <c r="M24" s="53">
        <f>IF(L24="","No hay fecha de respuesta!",NETWORKDAYS(F24,L24,FESTIVOS!$A$2:$A$146))</f>
        <v>25</v>
      </c>
      <c r="N24" s="62" t="s">
        <v>211</v>
      </c>
    </row>
    <row r="25" spans="1:14" ht="15.75" customHeight="1">
      <c r="A25" s="55" t="s">
        <v>41</v>
      </c>
      <c r="B25" s="56">
        <v>310</v>
      </c>
      <c r="C25" s="56" t="s">
        <v>126</v>
      </c>
      <c r="D25" s="56">
        <v>805792022</v>
      </c>
      <c r="E25" s="58">
        <v>20227100048722</v>
      </c>
      <c r="F25" s="71">
        <v>44622</v>
      </c>
      <c r="G25" s="73">
        <f>IFERROR(WORKDAY(F25,H25,FESTIVOS!$A$2:$V$146),"")</f>
        <v>44669</v>
      </c>
      <c r="H25" s="61">
        <f>IFERROR(VLOOKUP(A25,Dependencias!$A$31:$B$44,2,FALSE),"")</f>
        <v>30</v>
      </c>
      <c r="I25" s="72" t="s">
        <v>142</v>
      </c>
      <c r="J25" s="56" t="s">
        <v>212</v>
      </c>
      <c r="K25" s="51" t="str">
        <f>IFERROR(VLOOKUP('Marzo 2022'!B25,Dependencias!$A$2:$V$27,2,FALSE),"")</f>
        <v>Subdirección de Gestión Cultural y Artística</v>
      </c>
      <c r="L25" s="52">
        <v>44659</v>
      </c>
      <c r="M25" s="53">
        <f>IF(L25="","No hay fecha de respuesta!",NETWORKDAYS(F25,L25,FESTIVOS!$A$2:$A$146))</f>
        <v>27</v>
      </c>
      <c r="N25" s="54" t="s">
        <v>213</v>
      </c>
    </row>
    <row r="26" spans="1:14" ht="15.75" customHeight="1">
      <c r="A26" s="55" t="s">
        <v>120</v>
      </c>
      <c r="B26" s="56">
        <v>700</v>
      </c>
      <c r="C26" s="56" t="s">
        <v>124</v>
      </c>
      <c r="D26" s="54">
        <v>782222022</v>
      </c>
      <c r="E26" s="69">
        <v>20227100049272</v>
      </c>
      <c r="F26" s="71">
        <v>44621</v>
      </c>
      <c r="G26" s="73">
        <f>IFERROR(WORKDAY(F26,H26,FESTIVOS!$A$2:$V$146),"")</f>
        <v>44628</v>
      </c>
      <c r="H26" s="56">
        <v>5</v>
      </c>
      <c r="I26" s="72" t="s">
        <v>145</v>
      </c>
      <c r="J26" s="56" t="s">
        <v>214</v>
      </c>
      <c r="K26" s="51" t="str">
        <f>IFERROR(VLOOKUP('Marzo 2022'!B26,Dependencias!$A$2:$V$27,2,FALSE),"")</f>
        <v>Direccion de Gestion Corporativa</v>
      </c>
      <c r="L26" s="65">
        <v>44627</v>
      </c>
      <c r="M26" s="53">
        <f>IF(L26="","No hay fecha de respuesta!",NETWORKDAYS(F26,L26,FESTIVOS!$A$2:$A$146))</f>
        <v>5</v>
      </c>
      <c r="N26" s="56" t="s">
        <v>215</v>
      </c>
    </row>
    <row r="27" spans="1:14" ht="15.75" customHeight="1">
      <c r="A27" s="55" t="s">
        <v>120</v>
      </c>
      <c r="B27" s="56">
        <v>700</v>
      </c>
      <c r="C27" s="56" t="s">
        <v>124</v>
      </c>
      <c r="D27" s="54">
        <v>789002022</v>
      </c>
      <c r="E27" s="58">
        <v>20227100049732</v>
      </c>
      <c r="F27" s="71">
        <v>44622</v>
      </c>
      <c r="G27" s="73">
        <f>IFERROR(WORKDAY(F27,H27,FESTIVOS!$A$2:$V$146),"")</f>
        <v>44629</v>
      </c>
      <c r="H27" s="56">
        <v>5</v>
      </c>
      <c r="I27" s="72" t="s">
        <v>145</v>
      </c>
      <c r="J27" s="56" t="s">
        <v>199</v>
      </c>
      <c r="K27" s="51" t="str">
        <f>IFERROR(VLOOKUP('Marzo 2022'!B27,Dependencias!$A$2:$V$27,2,FALSE),"")</f>
        <v>Direccion de Gestion Corporativa</v>
      </c>
      <c r="L27" s="65">
        <v>44623</v>
      </c>
      <c r="M27" s="53">
        <f>IF(L27="","No hay fecha de respuesta!",NETWORKDAYS(F27,L27,FESTIVOS!$A$2:$A$146))</f>
        <v>2</v>
      </c>
      <c r="N27" s="62" t="s">
        <v>190</v>
      </c>
    </row>
    <row r="28" spans="1:14" ht="15.75" customHeight="1">
      <c r="A28" s="55" t="s">
        <v>120</v>
      </c>
      <c r="B28" s="56">
        <v>800</v>
      </c>
      <c r="C28" s="56" t="s">
        <v>124</v>
      </c>
      <c r="D28" s="54">
        <v>789102022</v>
      </c>
      <c r="E28" s="58">
        <v>20227100049862</v>
      </c>
      <c r="F28" s="71">
        <v>44622</v>
      </c>
      <c r="G28" s="73">
        <f>IFERROR(WORKDAY(F28,H28,FESTIVOS!$A$2:$V$146),"")</f>
        <v>44629</v>
      </c>
      <c r="H28" s="56">
        <v>5</v>
      </c>
      <c r="I28" s="72" t="s">
        <v>148</v>
      </c>
      <c r="J28" s="56" t="s">
        <v>216</v>
      </c>
      <c r="K28" s="51" t="str">
        <f>IFERROR(VLOOKUP('Marzo 2022'!B28,Dependencias!$A$2:$V$27,2,FALSE),"")</f>
        <v>Dirección de Lectura y Bibliotecas</v>
      </c>
      <c r="L28" s="65">
        <v>44629</v>
      </c>
      <c r="M28" s="53">
        <f>IF(L28="","No hay fecha de respuesta!",NETWORKDAYS(F28,L28,FESTIVOS!$A$2:$A$146))</f>
        <v>6</v>
      </c>
      <c r="N28" s="56" t="s">
        <v>217</v>
      </c>
    </row>
    <row r="29" spans="1:14" ht="15.75" customHeight="1">
      <c r="A29" s="55" t="s">
        <v>35</v>
      </c>
      <c r="B29" s="56">
        <v>700</v>
      </c>
      <c r="C29" s="56" t="s">
        <v>124</v>
      </c>
      <c r="D29" s="54">
        <v>3670442021</v>
      </c>
      <c r="E29" s="58">
        <v>20227100050372</v>
      </c>
      <c r="F29" s="71">
        <v>44622</v>
      </c>
      <c r="G29" s="73">
        <f>IFERROR(WORKDAY(F29,H29,FESTIVOS!$A$2:$V$146),"")</f>
        <v>44629</v>
      </c>
      <c r="H29" s="56">
        <v>5</v>
      </c>
      <c r="I29" s="72" t="s">
        <v>145</v>
      </c>
      <c r="J29" s="56" t="s">
        <v>218</v>
      </c>
      <c r="K29" s="51" t="str">
        <f>IFERROR(VLOOKUP('Marzo 2022'!B29,Dependencias!$A$2:$V$27,2,FALSE),"")</f>
        <v>Direccion de Gestion Corporativa</v>
      </c>
      <c r="L29" s="65">
        <v>44627</v>
      </c>
      <c r="M29" s="53">
        <f>IF(L29="","No hay fecha de respuesta!",NETWORKDAYS(F29,L29,FESTIVOS!$A$2:$A$146))</f>
        <v>4</v>
      </c>
      <c r="N29" s="56" t="s">
        <v>219</v>
      </c>
    </row>
    <row r="30" spans="1:14" ht="15.75" customHeight="1">
      <c r="A30" s="55" t="s">
        <v>41</v>
      </c>
      <c r="B30" s="56">
        <v>220</v>
      </c>
      <c r="C30" s="56" t="s">
        <v>126</v>
      </c>
      <c r="D30" s="56">
        <v>795022022</v>
      </c>
      <c r="E30" s="58">
        <v>20227100048822</v>
      </c>
      <c r="F30" s="71">
        <v>44622</v>
      </c>
      <c r="G30" s="73">
        <f>IFERROR(WORKDAY(F30,H30,FESTIVOS!$A$2:$V$146),"")</f>
        <v>44669</v>
      </c>
      <c r="H30" s="61">
        <f>IFERROR(VLOOKUP(A30,Dependencias!$A$31:$B$44,2,FALSE),"")</f>
        <v>30</v>
      </c>
      <c r="I30" s="72" t="s">
        <v>137</v>
      </c>
      <c r="J30" s="56" t="s">
        <v>220</v>
      </c>
      <c r="K30" s="51" t="str">
        <f>IFERROR(VLOOKUP('Marzo 2022'!B30,Dependencias!$A$2:$V$27,2,FALSE),"")</f>
        <v>Dirección de Fomento</v>
      </c>
      <c r="L30" s="65">
        <v>44624</v>
      </c>
      <c r="M30" s="53">
        <f>IF(L30="","No hay fecha de respuesta!",NETWORKDAYS(F30,L30,FESTIVOS!$A$2:$A$146))</f>
        <v>3</v>
      </c>
      <c r="N30" s="56" t="s">
        <v>195</v>
      </c>
    </row>
    <row r="31" spans="1:14" ht="15.75" customHeight="1">
      <c r="A31" s="55" t="s">
        <v>120</v>
      </c>
      <c r="B31" s="56">
        <v>330</v>
      </c>
      <c r="C31" s="56" t="s">
        <v>126</v>
      </c>
      <c r="D31" s="54">
        <v>795982022</v>
      </c>
      <c r="E31" s="69">
        <v>20227100048862</v>
      </c>
      <c r="F31" s="71">
        <v>44622</v>
      </c>
      <c r="G31" s="73">
        <f>IFERROR(WORKDAY(F31,H31,FESTIVOS!$A$2:$V$146),"")</f>
        <v>44651</v>
      </c>
      <c r="H31" s="61">
        <f>IFERROR(VLOOKUP(A31,Dependencias!$A$31:$B$44,2,FALSE),"")</f>
        <v>20</v>
      </c>
      <c r="I31" s="72" t="s">
        <v>142</v>
      </c>
      <c r="J31" s="56" t="s">
        <v>221</v>
      </c>
      <c r="K31" s="51" t="str">
        <f>IFERROR(VLOOKUP('Marzo 2022'!B31,Dependencias!$A$2:$V$27,2,FALSE),"")</f>
        <v>Subdirección de Infraestructura y patrimonio cultural</v>
      </c>
      <c r="L31" s="65">
        <v>44642</v>
      </c>
      <c r="M31" s="53">
        <f>IF(L31="","No hay fecha de respuesta!",NETWORKDAYS(F31,L31,FESTIVOS!$A$2:$A$146))</f>
        <v>14</v>
      </c>
      <c r="N31" s="56" t="s">
        <v>222</v>
      </c>
    </row>
    <row r="32" spans="1:14" ht="15.75" customHeight="1">
      <c r="A32" s="55" t="s">
        <v>120</v>
      </c>
      <c r="B32" s="56">
        <v>220</v>
      </c>
      <c r="C32" s="56" t="s">
        <v>126</v>
      </c>
      <c r="D32" s="56">
        <v>804052022</v>
      </c>
      <c r="E32" s="58">
        <v>20227100049102</v>
      </c>
      <c r="F32" s="71">
        <v>44622</v>
      </c>
      <c r="G32" s="73">
        <f>IFERROR(WORKDAY(F32,H32,FESTIVOS!$A$2:$V$146),"")</f>
        <v>44651</v>
      </c>
      <c r="H32" s="61">
        <f>IFERROR(VLOOKUP(A32,Dependencias!$A$31:$B$44,2,FALSE),"")</f>
        <v>20</v>
      </c>
      <c r="I32" s="72" t="s">
        <v>137</v>
      </c>
      <c r="J32" s="56" t="s">
        <v>223</v>
      </c>
      <c r="K32" s="51" t="str">
        <f>IFERROR(VLOOKUP('Marzo 2022'!B32,Dependencias!$A$2:$V$27,2,FALSE),"")</f>
        <v>Dirección de Fomento</v>
      </c>
      <c r="L32" s="65">
        <v>44642</v>
      </c>
      <c r="M32" s="53">
        <f>IF(L32="","No hay fecha de respuesta!",NETWORKDAYS(F32,L32,FESTIVOS!$A$2:$A$146))</f>
        <v>14</v>
      </c>
      <c r="N32" s="56" t="s">
        <v>224</v>
      </c>
    </row>
    <row r="33" spans="1:14" ht="15.75" customHeight="1">
      <c r="A33" s="55" t="s">
        <v>120</v>
      </c>
      <c r="B33" s="56">
        <v>700</v>
      </c>
      <c r="C33" s="56" t="s">
        <v>126</v>
      </c>
      <c r="D33" s="54">
        <v>811362022</v>
      </c>
      <c r="E33" s="69">
        <v>20227100049282</v>
      </c>
      <c r="F33" s="71">
        <v>44623</v>
      </c>
      <c r="G33" s="73">
        <f>IFERROR(WORKDAY(F33,H33,FESTIVOS!$A$2:$V$146),"")</f>
        <v>44630</v>
      </c>
      <c r="H33" s="56">
        <v>5</v>
      </c>
      <c r="I33" s="72" t="s">
        <v>145</v>
      </c>
      <c r="J33" s="56" t="s">
        <v>225</v>
      </c>
      <c r="K33" s="51" t="str">
        <f>IFERROR(VLOOKUP('Marzo 2022'!B33,Dependencias!$A$2:$V$27,2,FALSE),"")</f>
        <v>Direccion de Gestion Corporativa</v>
      </c>
      <c r="L33" s="65">
        <v>44624</v>
      </c>
      <c r="M33" s="53">
        <f>IF(L33="","No hay fecha de respuesta!",NETWORKDAYS(F33,L33,FESTIVOS!$A$2:$A$146))</f>
        <v>2</v>
      </c>
      <c r="N33" s="56" t="s">
        <v>226</v>
      </c>
    </row>
    <row r="34" spans="1:14" ht="15.75" customHeight="1">
      <c r="A34" s="55" t="s">
        <v>120</v>
      </c>
      <c r="B34" s="56">
        <v>220</v>
      </c>
      <c r="C34" s="56" t="s">
        <v>126</v>
      </c>
      <c r="D34" s="56">
        <v>813352022</v>
      </c>
      <c r="E34" s="58">
        <v>20227100049312</v>
      </c>
      <c r="F34" s="71">
        <v>44623</v>
      </c>
      <c r="G34" s="73">
        <f>IFERROR(WORKDAY(F34,H34,FESTIVOS!$A$2:$V$146),"")</f>
        <v>44652</v>
      </c>
      <c r="H34" s="61">
        <f>IFERROR(VLOOKUP(A34,Dependencias!$A$31:$B$44,2,FALSE),"")</f>
        <v>20</v>
      </c>
      <c r="I34" s="72" t="s">
        <v>137</v>
      </c>
      <c r="J34" s="56" t="s">
        <v>227</v>
      </c>
      <c r="K34" s="51" t="str">
        <f>IFERROR(VLOOKUP('Marzo 2022'!B34,Dependencias!$A$2:$V$27,2,FALSE),"")</f>
        <v>Dirección de Fomento</v>
      </c>
      <c r="L34" s="65">
        <v>44624</v>
      </c>
      <c r="M34" s="53">
        <f>IF(L34="","No hay fecha de respuesta!",NETWORKDAYS(F34,L34,FESTIVOS!$A$2:$A$146))</f>
        <v>2</v>
      </c>
      <c r="N34" s="56" t="s">
        <v>228</v>
      </c>
    </row>
    <row r="35" spans="1:14" ht="15.75" customHeight="1">
      <c r="A35" s="55" t="s">
        <v>41</v>
      </c>
      <c r="B35" s="56">
        <v>730</v>
      </c>
      <c r="C35" s="56" t="s">
        <v>126</v>
      </c>
      <c r="D35" s="56">
        <v>814882022</v>
      </c>
      <c r="E35" s="58">
        <v>20227100049342</v>
      </c>
      <c r="F35" s="71">
        <v>44623</v>
      </c>
      <c r="G35" s="73">
        <f>IFERROR(WORKDAY(F35,H35,FESTIVOS!$A$2:$V$146),"")</f>
        <v>44670</v>
      </c>
      <c r="H35" s="61">
        <f>IFERROR(VLOOKUP(A35,Dependencias!$A$31:$B$44,2,FALSE),"")</f>
        <v>30</v>
      </c>
      <c r="I35" s="72" t="s">
        <v>147</v>
      </c>
      <c r="J35" s="56" t="s">
        <v>229</v>
      </c>
      <c r="K35" s="51" t="str">
        <f>IFERROR(VLOOKUP('Marzo 2022'!B35,Dependencias!$A$2:$V$27,2,FALSE),"")</f>
        <v>Grupo Interno De Trabajo De Gestión Del Talento Humano</v>
      </c>
      <c r="L35" s="65">
        <v>44630</v>
      </c>
      <c r="M35" s="53">
        <f>IF(L35="","No hay fecha de respuesta!",NETWORKDAYS(F35,L35,FESTIVOS!$A$2:$A$146))</f>
        <v>6</v>
      </c>
      <c r="N35" s="56" t="s">
        <v>230</v>
      </c>
    </row>
    <row r="36" spans="1:14" ht="15.75" customHeight="1">
      <c r="A36" s="55" t="s">
        <v>120</v>
      </c>
      <c r="B36" s="56">
        <v>310</v>
      </c>
      <c r="C36" s="56" t="s">
        <v>126</v>
      </c>
      <c r="D36" s="56">
        <v>816632022</v>
      </c>
      <c r="E36" s="58">
        <v>20227100049422</v>
      </c>
      <c r="F36" s="71">
        <v>44623</v>
      </c>
      <c r="G36" s="73">
        <f>IFERROR(WORKDAY(F36,H36,FESTIVOS!$A$2:$V$146),"")</f>
        <v>44652</v>
      </c>
      <c r="H36" s="61">
        <f>IFERROR(VLOOKUP(A36,Dependencias!$A$31:$B$44,2,FALSE),"")</f>
        <v>20</v>
      </c>
      <c r="I36" s="72" t="s">
        <v>156</v>
      </c>
      <c r="J36" s="56" t="s">
        <v>231</v>
      </c>
      <c r="K36" s="51" t="str">
        <f>IFERROR(VLOOKUP('Marzo 2022'!B36,Dependencias!$A$2:$V$27,2,FALSE),"")</f>
        <v>Subdirección de Gestión Cultural y Artística</v>
      </c>
      <c r="L36" s="65">
        <v>44637</v>
      </c>
      <c r="M36" s="53">
        <f>IF(L36="","No hay fecha de respuesta!",NETWORKDAYS(F36,L36,FESTIVOS!$A$2:$A$146))</f>
        <v>11</v>
      </c>
      <c r="N36" s="56" t="s">
        <v>232</v>
      </c>
    </row>
    <row r="37" spans="1:14" ht="15.75" customHeight="1">
      <c r="A37" s="67" t="s">
        <v>120</v>
      </c>
      <c r="B37" s="56">
        <v>210</v>
      </c>
      <c r="C37" s="56" t="s">
        <v>124</v>
      </c>
      <c r="D37" s="54">
        <v>818762022</v>
      </c>
      <c r="E37" s="58">
        <v>20227100053352</v>
      </c>
      <c r="F37" s="71">
        <v>44623</v>
      </c>
      <c r="G37" s="73">
        <f>IFERROR(WORKDAY(F37,H37,FESTIVOS!$A$2:$V$146),"")</f>
        <v>44652</v>
      </c>
      <c r="H37" s="61">
        <f>IFERROR(VLOOKUP(A37,Dependencias!$A$31:$B$44,2,FALSE),"")</f>
        <v>20</v>
      </c>
      <c r="I37" s="72" t="s">
        <v>149</v>
      </c>
      <c r="J37" s="56" t="s">
        <v>233</v>
      </c>
      <c r="K37" s="51" t="str">
        <f>IFERROR(VLOOKUP('Marzo 2022'!B37,Dependencias!$A$2:$V$27,2,FALSE),"")</f>
        <v>Dirección de Asuntos Locales y Participación</v>
      </c>
      <c r="L37" s="74">
        <v>44651</v>
      </c>
      <c r="M37" s="53">
        <f>IF(L37="","No hay fecha de respuesta!",NETWORKDAYS(F37,L37,FESTIVOS!$A$2:$A$146))</f>
        <v>20</v>
      </c>
      <c r="N37" s="56" t="s">
        <v>234</v>
      </c>
    </row>
    <row r="38" spans="1:14" ht="15.75" customHeight="1">
      <c r="A38" s="55" t="s">
        <v>120</v>
      </c>
      <c r="B38" s="56">
        <v>800</v>
      </c>
      <c r="C38" s="56" t="s">
        <v>124</v>
      </c>
      <c r="D38" s="54">
        <v>830332022</v>
      </c>
      <c r="E38" s="58">
        <v>20227100050522</v>
      </c>
      <c r="F38" s="59">
        <v>44623</v>
      </c>
      <c r="G38" s="73">
        <f>IFERROR(WORKDAY(F38,H38,FESTIVOS!$A$2:$V$146),"")</f>
        <v>44630</v>
      </c>
      <c r="H38" s="56">
        <v>5</v>
      </c>
      <c r="I38" s="72" t="s">
        <v>145</v>
      </c>
      <c r="J38" s="75" t="s">
        <v>235</v>
      </c>
      <c r="K38" s="51" t="str">
        <f>IFERROR(VLOOKUP('Marzo 2022'!B38,Dependencias!$A$2:$V$27,2,FALSE),"")</f>
        <v>Dirección de Lectura y Bibliotecas</v>
      </c>
      <c r="L38" s="65">
        <v>44629</v>
      </c>
      <c r="M38" s="53">
        <f>IF(L38="","No hay fecha de respuesta!",NETWORKDAYS(F38,L38,FESTIVOS!$A$2:$A$146))</f>
        <v>5</v>
      </c>
      <c r="N38" s="56" t="s">
        <v>236</v>
      </c>
    </row>
    <row r="39" spans="1:14" ht="15.75" customHeight="1">
      <c r="A39" s="55" t="s">
        <v>120</v>
      </c>
      <c r="B39" s="56">
        <v>310</v>
      </c>
      <c r="C39" s="56" t="s">
        <v>126</v>
      </c>
      <c r="D39" s="56">
        <v>823092022</v>
      </c>
      <c r="E39" s="58">
        <v>20227100049662</v>
      </c>
      <c r="F39" s="59">
        <v>44623</v>
      </c>
      <c r="G39" s="73">
        <f>IFERROR(WORKDAY(F39,H39,FESTIVOS!$A$2:$V$146),"")</f>
        <v>44652</v>
      </c>
      <c r="H39" s="61">
        <f>IFERROR(VLOOKUP(A39,Dependencias!$A$31:$B$44,2,FALSE),"")</f>
        <v>20</v>
      </c>
      <c r="I39" s="72" t="s">
        <v>156</v>
      </c>
      <c r="J39" s="75" t="s">
        <v>237</v>
      </c>
      <c r="K39" s="51" t="str">
        <f>IFERROR(VLOOKUP('Marzo 2022'!B39,Dependencias!$A$2:$V$27,2,FALSE),"")</f>
        <v>Subdirección de Gestión Cultural y Artística</v>
      </c>
      <c r="L39" s="74">
        <v>44637</v>
      </c>
      <c r="M39" s="53">
        <f>IF(L39="","No hay fecha de respuesta!",NETWORKDAYS(F39,L39,FESTIVOS!$A$2:$A$146))</f>
        <v>11</v>
      </c>
      <c r="N39" s="56" t="s">
        <v>238</v>
      </c>
    </row>
    <row r="40" spans="1:14" ht="15.75" customHeight="1">
      <c r="A40" s="55" t="s">
        <v>120</v>
      </c>
      <c r="B40" s="56">
        <v>700</v>
      </c>
      <c r="C40" s="56" t="s">
        <v>124</v>
      </c>
      <c r="D40" s="54">
        <v>830042022</v>
      </c>
      <c r="E40" s="58">
        <v>20227100050572</v>
      </c>
      <c r="F40" s="59">
        <v>44623</v>
      </c>
      <c r="G40" s="73">
        <f>IFERROR(WORKDAY(F40,H40,FESTIVOS!$A$2:$V$146),"")</f>
        <v>44652</v>
      </c>
      <c r="H40" s="61">
        <f>IFERROR(VLOOKUP(A40,Dependencias!$A$31:$B$44,2,FALSE),"")</f>
        <v>20</v>
      </c>
      <c r="I40" s="72" t="s">
        <v>148</v>
      </c>
      <c r="J40" s="76" t="s">
        <v>239</v>
      </c>
      <c r="K40" s="51" t="str">
        <f>IFERROR(VLOOKUP('Marzo 2022'!B40,Dependencias!$A$2:$V$27,2,FALSE),"")</f>
        <v>Direccion de Gestion Corporativa</v>
      </c>
      <c r="L40" s="74">
        <v>44624</v>
      </c>
      <c r="M40" s="53">
        <f>IF(L40="","No hay fecha de respuesta!",NETWORKDAYS(F40,L40,FESTIVOS!$A$2:$A$146))</f>
        <v>2</v>
      </c>
      <c r="N40" s="56" t="s">
        <v>240</v>
      </c>
    </row>
    <row r="41" spans="1:14" ht="15.75" customHeight="1">
      <c r="A41" s="55" t="s">
        <v>41</v>
      </c>
      <c r="B41" s="56">
        <v>220</v>
      </c>
      <c r="C41" s="56" t="s">
        <v>126</v>
      </c>
      <c r="D41" s="56">
        <v>844402022</v>
      </c>
      <c r="E41" s="58">
        <v>20227100050292</v>
      </c>
      <c r="F41" s="59">
        <v>44624</v>
      </c>
      <c r="G41" s="73">
        <f>IFERROR(WORKDAY(F41,H41,FESTIVOS!$A$2:$V$146),"")</f>
        <v>44671</v>
      </c>
      <c r="H41" s="61">
        <f>IFERROR(VLOOKUP(A41,Dependencias!$A$31:$B$44,2,FALSE),"")</f>
        <v>30</v>
      </c>
      <c r="I41" s="72" t="s">
        <v>137</v>
      </c>
      <c r="J41" s="76" t="s">
        <v>241</v>
      </c>
      <c r="K41" s="51" t="str">
        <f>IFERROR(VLOOKUP('Marzo 2022'!B41,Dependencias!$A$2:$V$27,2,FALSE),"")</f>
        <v>Dirección de Fomento</v>
      </c>
      <c r="L41" s="74">
        <v>44629</v>
      </c>
      <c r="M41" s="53">
        <f>IF(L41="","No hay fecha de respuesta!",NETWORKDAYS(F41,L41,FESTIVOS!$A$2:$A$146))</f>
        <v>4</v>
      </c>
      <c r="N41" s="56" t="s">
        <v>242</v>
      </c>
    </row>
    <row r="42" spans="1:14" ht="15.75" customHeight="1">
      <c r="A42" s="67" t="s">
        <v>120</v>
      </c>
      <c r="B42" s="56">
        <v>310</v>
      </c>
      <c r="C42" s="56" t="s">
        <v>126</v>
      </c>
      <c r="D42" s="56">
        <v>827952022</v>
      </c>
      <c r="E42" s="58">
        <v>20227100049902</v>
      </c>
      <c r="F42" s="59">
        <v>44623</v>
      </c>
      <c r="G42" s="73">
        <f>IFERROR(WORKDAY(F42,H42,FESTIVOS!$A$2:$V$146),"")</f>
        <v>44652</v>
      </c>
      <c r="H42" s="61">
        <f>IFERROR(VLOOKUP(A42,Dependencias!$A$31:$B$44,2,FALSE),"")</f>
        <v>20</v>
      </c>
      <c r="I42" s="72" t="s">
        <v>156</v>
      </c>
      <c r="J42" s="76" t="s">
        <v>243</v>
      </c>
      <c r="K42" s="51" t="str">
        <f>IFERROR(VLOOKUP('Marzo 2022'!B42,Dependencias!$A$2:$V$27,2,FALSE),"")</f>
        <v>Subdirección de Gestión Cultural y Artística</v>
      </c>
      <c r="L42" s="74">
        <v>44638</v>
      </c>
      <c r="M42" s="53">
        <f>IF(L42="","No hay fecha de respuesta!",NETWORKDAYS(F42,L42,FESTIVOS!$A$2:$A$146))</f>
        <v>12</v>
      </c>
      <c r="N42" s="77" t="s">
        <v>244</v>
      </c>
    </row>
    <row r="43" spans="1:14" ht="15.75" customHeight="1">
      <c r="A43" s="67" t="s">
        <v>120</v>
      </c>
      <c r="B43" s="56">
        <v>700</v>
      </c>
      <c r="C43" s="56" t="s">
        <v>124</v>
      </c>
      <c r="D43" s="78">
        <v>830002022</v>
      </c>
      <c r="E43" s="58">
        <v>20227100053372</v>
      </c>
      <c r="F43" s="59">
        <v>44623</v>
      </c>
      <c r="G43" s="73">
        <f>IFERROR(WORKDAY(F43,H43,FESTIVOS!$A$2:$V$146),"")</f>
        <v>44652</v>
      </c>
      <c r="H43" s="61">
        <f>IFERROR(VLOOKUP(A43,Dependencias!$A$31:$B$44,2,FALSE),"")</f>
        <v>20</v>
      </c>
      <c r="I43" s="72" t="s">
        <v>148</v>
      </c>
      <c r="J43" s="76" t="s">
        <v>245</v>
      </c>
      <c r="K43" s="51" t="str">
        <f>IFERROR(VLOOKUP('Marzo 2022'!B43,Dependencias!$A$2:$V$27,2,FALSE),"")</f>
        <v>Direccion de Gestion Corporativa</v>
      </c>
      <c r="L43" s="74">
        <v>44624</v>
      </c>
      <c r="M43" s="53">
        <f>IF(L43="","No hay fecha de respuesta!",NETWORKDAYS(F43,L43,FESTIVOS!$A$2:$A$146))</f>
        <v>2</v>
      </c>
      <c r="N43" s="77" t="s">
        <v>246</v>
      </c>
    </row>
    <row r="44" spans="1:14" ht="15.75" customHeight="1">
      <c r="A44" s="67" t="s">
        <v>120</v>
      </c>
      <c r="B44" s="56">
        <v>310</v>
      </c>
      <c r="C44" s="56" t="s">
        <v>126</v>
      </c>
      <c r="D44" s="78">
        <v>835672022</v>
      </c>
      <c r="E44" s="58">
        <v>20227100050042</v>
      </c>
      <c r="F44" s="59">
        <v>44624</v>
      </c>
      <c r="G44" s="73">
        <f>IFERROR(WORKDAY(F44,H44,FESTIVOS!$A$2:$V$146),"")</f>
        <v>44655</v>
      </c>
      <c r="H44" s="61">
        <f>IFERROR(VLOOKUP(A44,Dependencias!$A$31:$B$44,2,FALSE),"")</f>
        <v>20</v>
      </c>
      <c r="I44" s="72" t="s">
        <v>156</v>
      </c>
      <c r="J44" s="76" t="s">
        <v>243</v>
      </c>
      <c r="K44" s="51" t="str">
        <f>IFERROR(VLOOKUP('Marzo 2022'!B44,Dependencias!$A$2:$V$27,2,FALSE),"")</f>
        <v>Subdirección de Gestión Cultural y Artística</v>
      </c>
      <c r="L44" s="74">
        <v>44638</v>
      </c>
      <c r="M44" s="53">
        <f>IF(L44="","No hay fecha de respuesta!",NETWORKDAYS(F44,L44,FESTIVOS!$A$2:$A$146))</f>
        <v>11</v>
      </c>
      <c r="N44" s="77" t="s">
        <v>247</v>
      </c>
    </row>
    <row r="45" spans="1:14" ht="15.75" customHeight="1">
      <c r="A45" s="55" t="s">
        <v>120</v>
      </c>
      <c r="B45" s="56">
        <v>230</v>
      </c>
      <c r="C45" s="56" t="s">
        <v>126</v>
      </c>
      <c r="D45" s="56">
        <v>811422022</v>
      </c>
      <c r="E45" s="58">
        <v>20227100049292</v>
      </c>
      <c r="F45" s="59">
        <v>44623</v>
      </c>
      <c r="G45" s="73">
        <f>IFERROR(WORKDAY(F45,H45,FESTIVOS!$A$2:$V$146),"")</f>
        <v>44652</v>
      </c>
      <c r="H45" s="61">
        <f>IFERROR(VLOOKUP(A45,Dependencias!$A$31:$B$44,2,FALSE),"")</f>
        <v>20</v>
      </c>
      <c r="I45" s="72" t="s">
        <v>150</v>
      </c>
      <c r="J45" s="56" t="s">
        <v>248</v>
      </c>
      <c r="K45" s="51" t="str">
        <f>IFERROR(VLOOKUP('Marzo 2022'!B45,Dependencias!$A$2:$V$27,2,FALSE),"")</f>
        <v>Direccion de Personas Juridicas</v>
      </c>
      <c r="L45" s="74">
        <v>44631</v>
      </c>
      <c r="M45" s="53">
        <f>IF(L45="","No hay fecha de respuesta!",NETWORKDAYS(F45,L45,FESTIVOS!$A$2:$A$146))</f>
        <v>7</v>
      </c>
      <c r="N45" s="56" t="s">
        <v>249</v>
      </c>
    </row>
    <row r="46" spans="1:14" ht="15.75" customHeight="1">
      <c r="A46" s="55" t="s">
        <v>41</v>
      </c>
      <c r="B46" s="56">
        <v>310</v>
      </c>
      <c r="C46" s="56" t="s">
        <v>126</v>
      </c>
      <c r="D46" s="56">
        <v>814032022</v>
      </c>
      <c r="E46" s="58">
        <v>20227100049322</v>
      </c>
      <c r="F46" s="59">
        <v>44623</v>
      </c>
      <c r="G46" s="73">
        <f>IFERROR(WORKDAY(F46,H46,FESTIVOS!$A$2:$V$146),"")</f>
        <v>44670</v>
      </c>
      <c r="H46" s="61">
        <f>IFERROR(VLOOKUP(A46,Dependencias!$A$31:$B$44,2,FALSE),"")</f>
        <v>30</v>
      </c>
      <c r="I46" s="72" t="s">
        <v>156</v>
      </c>
      <c r="J46" s="56" t="s">
        <v>250</v>
      </c>
      <c r="K46" s="51" t="str">
        <f>IFERROR(VLOOKUP('Marzo 2022'!B46,Dependencias!$A$2:$V$27,2,FALSE),"")</f>
        <v>Subdirección de Gestión Cultural y Artística</v>
      </c>
      <c r="L46" s="74">
        <v>44638</v>
      </c>
      <c r="M46" s="53">
        <f>IF(L46="","No hay fecha de respuesta!",NETWORKDAYS(F46,L46,FESTIVOS!$A$2:$A$146))</f>
        <v>12</v>
      </c>
      <c r="N46" s="56" t="s">
        <v>251</v>
      </c>
    </row>
    <row r="47" spans="1:14" ht="15.75" customHeight="1">
      <c r="A47" s="55" t="s">
        <v>120</v>
      </c>
      <c r="B47" s="56">
        <v>310</v>
      </c>
      <c r="C47" s="56" t="s">
        <v>126</v>
      </c>
      <c r="D47" s="78">
        <v>817962022</v>
      </c>
      <c r="E47" s="58">
        <v>20227100049462</v>
      </c>
      <c r="F47" s="71">
        <v>44623</v>
      </c>
      <c r="G47" s="79">
        <f>IFERROR(WORKDAY(F47,H47,FESTIVOS!$A$2:$V$146),"")</f>
        <v>44652</v>
      </c>
      <c r="H47" s="61">
        <f>IFERROR(VLOOKUP(A47,Dependencias!$A$31:$B$44,2,FALSE),"")</f>
        <v>20</v>
      </c>
      <c r="I47" s="72" t="s">
        <v>156</v>
      </c>
      <c r="J47" s="75" t="s">
        <v>252</v>
      </c>
      <c r="K47" s="51" t="str">
        <f>IFERROR(VLOOKUP('Marzo 2022'!B47,Dependencias!$A$2:$V$27,2,FALSE),"")</f>
        <v>Subdirección de Gestión Cultural y Artística</v>
      </c>
      <c r="L47" s="74">
        <v>44637</v>
      </c>
      <c r="M47" s="53">
        <f>IF(L47="","No hay fecha de respuesta!",NETWORKDAYS(F47,L47,FESTIVOS!$A$2:$A$146))</f>
        <v>11</v>
      </c>
      <c r="N47" s="80" t="s">
        <v>253</v>
      </c>
    </row>
    <row r="48" spans="1:14" ht="15.75" customHeight="1">
      <c r="A48" s="55" t="s">
        <v>120</v>
      </c>
      <c r="B48" s="56">
        <v>220</v>
      </c>
      <c r="C48" s="56" t="s">
        <v>126</v>
      </c>
      <c r="D48" s="56">
        <v>822482022</v>
      </c>
      <c r="E48" s="58">
        <v>20227100049612</v>
      </c>
      <c r="F48" s="59">
        <v>44623</v>
      </c>
      <c r="G48" s="73">
        <f>IFERROR(WORKDAY(F48,H48,FESTIVOS!$A$2:$V$146),"")</f>
        <v>44652</v>
      </c>
      <c r="H48" s="61">
        <f>IFERROR(VLOOKUP(A48,Dependencias!$A$31:$B$44,2,FALSE),"")</f>
        <v>20</v>
      </c>
      <c r="I48" s="72" t="s">
        <v>137</v>
      </c>
      <c r="J48" s="56" t="s">
        <v>254</v>
      </c>
      <c r="K48" s="51" t="str">
        <f>IFERROR(VLOOKUP('Marzo 2022'!B48,Dependencias!$A$2:$V$27,2,FALSE),"")</f>
        <v>Dirección de Fomento</v>
      </c>
      <c r="L48" s="74">
        <v>44627</v>
      </c>
      <c r="M48" s="53">
        <f>IF(L48="","No hay fecha de respuesta!",NETWORKDAYS(F48,L48,FESTIVOS!$A$2:$A$146))</f>
        <v>3</v>
      </c>
      <c r="N48" s="56" t="s">
        <v>255</v>
      </c>
    </row>
    <row r="49" spans="1:14" ht="15.75" customHeight="1">
      <c r="A49" s="55" t="s">
        <v>120</v>
      </c>
      <c r="B49" s="56">
        <v>310</v>
      </c>
      <c r="C49" s="56" t="s">
        <v>126</v>
      </c>
      <c r="D49" s="56">
        <v>823522022</v>
      </c>
      <c r="E49" s="58">
        <v>20227100049692</v>
      </c>
      <c r="F49" s="59">
        <v>44623</v>
      </c>
      <c r="G49" s="73">
        <f>IFERROR(WORKDAY(F49,H49,FESTIVOS!$A$2:$V$146),"")</f>
        <v>44652</v>
      </c>
      <c r="H49" s="61">
        <f>IFERROR(VLOOKUP(A49,Dependencias!$A$31:$B$44,2,FALSE),"")</f>
        <v>20</v>
      </c>
      <c r="I49" s="72" t="s">
        <v>156</v>
      </c>
      <c r="J49" s="75" t="s">
        <v>237</v>
      </c>
      <c r="K49" s="51" t="str">
        <f>IFERROR(VLOOKUP('Marzo 2022'!B49,Dependencias!$A$2:$V$27,2,FALSE),"")</f>
        <v>Subdirección de Gestión Cultural y Artística</v>
      </c>
      <c r="L49" s="74">
        <v>44637</v>
      </c>
      <c r="M49" s="53">
        <f>IF(L49="","No hay fecha de respuesta!",NETWORKDAYS(F49,L49,FESTIVOS!$A$2:$A$146))</f>
        <v>11</v>
      </c>
      <c r="N49" s="56" t="s">
        <v>256</v>
      </c>
    </row>
    <row r="50" spans="1:14" ht="15.75" customHeight="1">
      <c r="A50" s="55" t="s">
        <v>120</v>
      </c>
      <c r="B50" s="56">
        <v>310</v>
      </c>
      <c r="C50" s="56" t="s">
        <v>126</v>
      </c>
      <c r="D50" s="56">
        <v>828152022</v>
      </c>
      <c r="E50" s="58">
        <v>20227100049922</v>
      </c>
      <c r="F50" s="59">
        <v>44623</v>
      </c>
      <c r="G50" s="73">
        <f>IFERROR(WORKDAY(F50,H50,FESTIVOS!$A$2:$V$146),"")</f>
        <v>44652</v>
      </c>
      <c r="H50" s="61">
        <f>IFERROR(VLOOKUP(A50,Dependencias!$A$31:$B$44,2,FALSE),"")</f>
        <v>20</v>
      </c>
      <c r="I50" s="72" t="s">
        <v>156</v>
      </c>
      <c r="J50" s="75" t="s">
        <v>252</v>
      </c>
      <c r="K50" s="51" t="str">
        <f>IFERROR(VLOOKUP('Marzo 2022'!B50,Dependencias!$A$2:$V$27,2,FALSE),"")</f>
        <v>Subdirección de Gestión Cultural y Artística</v>
      </c>
      <c r="L50" s="74">
        <v>44638</v>
      </c>
      <c r="M50" s="53">
        <f>IF(L50="","No hay fecha de respuesta!",NETWORKDAYS(F50,L50,FESTIVOS!$A$2:$A$146))</f>
        <v>12</v>
      </c>
      <c r="N50" s="56" t="s">
        <v>257</v>
      </c>
    </row>
    <row r="51" spans="1:14" ht="15.75" customHeight="1">
      <c r="A51" s="55" t="s">
        <v>120</v>
      </c>
      <c r="B51" s="56">
        <v>700</v>
      </c>
      <c r="C51" s="56" t="s">
        <v>124</v>
      </c>
      <c r="D51" s="54">
        <v>830012022</v>
      </c>
      <c r="E51" s="58">
        <v>20227100050782</v>
      </c>
      <c r="F51" s="59">
        <v>44623</v>
      </c>
      <c r="G51" s="73">
        <f>IFERROR(WORKDAY(F51,H51,FESTIVOS!$A$2:$V$146),"")</f>
        <v>44652</v>
      </c>
      <c r="H51" s="61">
        <f>IFERROR(VLOOKUP(A51,Dependencias!$A$31:$B$44,2,FALSE),"")</f>
        <v>20</v>
      </c>
      <c r="I51" s="72" t="s">
        <v>151</v>
      </c>
      <c r="J51" s="76" t="s">
        <v>239</v>
      </c>
      <c r="K51" s="51" t="str">
        <f>IFERROR(VLOOKUP('Marzo 2022'!B51,Dependencias!$A$2:$V$27,2,FALSE),"")</f>
        <v>Direccion de Gestion Corporativa</v>
      </c>
      <c r="L51" s="74">
        <v>44624</v>
      </c>
      <c r="M51" s="53">
        <f>IF(L51="","No hay fecha de respuesta!",NETWORKDAYS(F51,L51,FESTIVOS!$A$2:$A$146))</f>
        <v>2</v>
      </c>
      <c r="N51" s="56" t="s">
        <v>240</v>
      </c>
    </row>
    <row r="52" spans="1:14" ht="15.75" customHeight="1">
      <c r="A52" s="55" t="s">
        <v>120</v>
      </c>
      <c r="B52" s="56">
        <v>800</v>
      </c>
      <c r="C52" s="56" t="s">
        <v>124</v>
      </c>
      <c r="D52" s="54">
        <v>830312022</v>
      </c>
      <c r="E52" s="58">
        <v>20227100050812</v>
      </c>
      <c r="F52" s="59">
        <v>44623</v>
      </c>
      <c r="G52" s="73">
        <f>IFERROR(WORKDAY(F52,H52,FESTIVOS!$A$2:$V$146),"")</f>
        <v>44630</v>
      </c>
      <c r="H52" s="56">
        <v>5</v>
      </c>
      <c r="I52" s="72" t="s">
        <v>145</v>
      </c>
      <c r="J52" s="76" t="s">
        <v>258</v>
      </c>
      <c r="K52" s="51" t="str">
        <f>IFERROR(VLOOKUP('Marzo 2022'!B52,Dependencias!$A$2:$V$27,2,FALSE),"")</f>
        <v>Dirección de Lectura y Bibliotecas</v>
      </c>
      <c r="L52" s="74">
        <v>44629</v>
      </c>
      <c r="M52" s="53">
        <f>IF(L52="","No hay fecha de respuesta!",NETWORKDAYS(F52,L52,FESTIVOS!$A$2:$A$146))</f>
        <v>5</v>
      </c>
      <c r="N52" s="54" t="s">
        <v>259</v>
      </c>
    </row>
    <row r="53" spans="1:14" ht="15.75" customHeight="1">
      <c r="A53" s="55" t="s">
        <v>120</v>
      </c>
      <c r="B53" s="56">
        <v>310</v>
      </c>
      <c r="C53" s="56" t="s">
        <v>126</v>
      </c>
      <c r="D53" s="56">
        <v>835412022</v>
      </c>
      <c r="E53" s="58">
        <v>20227100050032</v>
      </c>
      <c r="F53" s="59">
        <v>44624</v>
      </c>
      <c r="G53" s="73">
        <f>IFERROR(WORKDAY(F53,H53,FESTIVOS!$A$2:$V$146),"")</f>
        <v>44655</v>
      </c>
      <c r="H53" s="61">
        <f>IFERROR(VLOOKUP(A53,Dependencias!$A$31:$B$44,2,FALSE),"")</f>
        <v>20</v>
      </c>
      <c r="I53" s="72" t="s">
        <v>156</v>
      </c>
      <c r="J53" s="76" t="s">
        <v>260</v>
      </c>
      <c r="K53" s="51" t="str">
        <f>IFERROR(VLOOKUP('Marzo 2022'!B53,Dependencias!$A$2:$V$27,2,FALSE),"")</f>
        <v>Subdirección de Gestión Cultural y Artística</v>
      </c>
      <c r="L53" s="74">
        <v>44648</v>
      </c>
      <c r="M53" s="53">
        <f>IF(L53="","No hay fecha de respuesta!",NETWORKDAYS(F53,L53,FESTIVOS!$A$2:$A$146))</f>
        <v>16</v>
      </c>
      <c r="N53" s="56" t="s">
        <v>261</v>
      </c>
    </row>
    <row r="54" spans="1:14" ht="15.75" customHeight="1">
      <c r="A54" s="55" t="s">
        <v>41</v>
      </c>
      <c r="B54" s="56">
        <v>220</v>
      </c>
      <c r="C54" s="56" t="s">
        <v>126</v>
      </c>
      <c r="D54" s="56">
        <v>841412022</v>
      </c>
      <c r="E54" s="58">
        <v>20227100050222</v>
      </c>
      <c r="F54" s="59">
        <v>44624</v>
      </c>
      <c r="G54" s="73">
        <f>IFERROR(WORKDAY(F54,H54,FESTIVOS!$A$2:$V$146),"")</f>
        <v>44671</v>
      </c>
      <c r="H54" s="61">
        <f>IFERROR(VLOOKUP(A54,Dependencias!$A$31:$B$44,2,FALSE),"")</f>
        <v>30</v>
      </c>
      <c r="I54" s="72" t="s">
        <v>156</v>
      </c>
      <c r="J54" s="56" t="s">
        <v>262</v>
      </c>
      <c r="K54" s="51" t="str">
        <f>IFERROR(VLOOKUP('Marzo 2022'!B54,Dependencias!$A$2:$V$27,2,FALSE),"")</f>
        <v>Dirección de Fomento</v>
      </c>
      <c r="L54" s="74">
        <v>44637</v>
      </c>
      <c r="M54" s="53">
        <f>IF(L54="","No hay fecha de respuesta!",NETWORKDAYS(F54,L54,FESTIVOS!$A$2:$A$146))</f>
        <v>10</v>
      </c>
      <c r="N54" s="56" t="s">
        <v>263</v>
      </c>
    </row>
    <row r="55" spans="1:14" ht="15.75" customHeight="1">
      <c r="A55" s="55" t="s">
        <v>120</v>
      </c>
      <c r="B55" s="56">
        <v>700</v>
      </c>
      <c r="C55" s="56" t="s">
        <v>126</v>
      </c>
      <c r="D55" s="81">
        <v>844412022</v>
      </c>
      <c r="E55" s="82">
        <v>20227100050322</v>
      </c>
      <c r="F55" s="59">
        <v>44624</v>
      </c>
      <c r="G55" s="73">
        <f>IFERROR(WORKDAY(F55,H55,FESTIVOS!$A$2:$V$146),"")</f>
        <v>44631</v>
      </c>
      <c r="H55" s="56">
        <v>5</v>
      </c>
      <c r="I55" s="72" t="s">
        <v>145</v>
      </c>
      <c r="J55" s="56" t="s">
        <v>264</v>
      </c>
      <c r="K55" s="51" t="str">
        <f>IFERROR(VLOOKUP('Marzo 2022'!B55,Dependencias!$A$2:$V$27,2,FALSE),"")</f>
        <v>Direccion de Gestion Corporativa</v>
      </c>
      <c r="L55" s="74">
        <v>44624</v>
      </c>
      <c r="M55" s="53">
        <f>IF(L55="","No hay fecha de respuesta!",NETWORKDAYS(F55,L55,FESTIVOS!$A$2:$A$146))</f>
        <v>1</v>
      </c>
      <c r="N55" s="56" t="s">
        <v>265</v>
      </c>
    </row>
    <row r="56" spans="1:14" ht="15.75" customHeight="1">
      <c r="A56" s="55" t="s">
        <v>120</v>
      </c>
      <c r="B56" s="56">
        <v>220</v>
      </c>
      <c r="C56" s="56" t="s">
        <v>124</v>
      </c>
      <c r="D56" s="54">
        <v>846512022</v>
      </c>
      <c r="E56" s="56">
        <v>20227100050832</v>
      </c>
      <c r="F56" s="59">
        <v>44624</v>
      </c>
      <c r="G56" s="73">
        <f>IFERROR(WORKDAY(F56,H56,FESTIVOS!$A$2:$V$146),"")</f>
        <v>44638</v>
      </c>
      <c r="H56" s="56">
        <v>10</v>
      </c>
      <c r="I56" s="56" t="s">
        <v>155</v>
      </c>
      <c r="J56" s="54" t="s">
        <v>266</v>
      </c>
      <c r="K56" s="51" t="str">
        <f>IFERROR(VLOOKUP('Marzo 2022'!B56,Dependencias!$A$2:$V$27,2,FALSE),"")</f>
        <v>Dirección de Fomento</v>
      </c>
      <c r="L56" s="52">
        <v>44631</v>
      </c>
      <c r="M56" s="53">
        <f>IF(L56="","No hay fecha de respuesta!",NETWORKDAYS(F56,L56,FESTIVOS!$A$2:$A$146))</f>
        <v>6</v>
      </c>
      <c r="N56" s="54" t="s">
        <v>267</v>
      </c>
    </row>
    <row r="57" spans="1:14" ht="15.75" customHeight="1">
      <c r="A57" s="55" t="s">
        <v>35</v>
      </c>
      <c r="B57" s="56">
        <v>310</v>
      </c>
      <c r="C57" s="56" t="s">
        <v>126</v>
      </c>
      <c r="D57" s="56">
        <v>850372022</v>
      </c>
      <c r="E57" s="58">
        <v>20227100050592</v>
      </c>
      <c r="F57" s="59">
        <v>44624</v>
      </c>
      <c r="G57" s="73">
        <f>IFERROR(WORKDAY(F57,H57,FESTIVOS!$A$2:$V$146),"")</f>
        <v>44671</v>
      </c>
      <c r="H57" s="61">
        <f>IFERROR(VLOOKUP(A57,Dependencias!$A$31:$B$44,2,FALSE),"")</f>
        <v>30</v>
      </c>
      <c r="I57" s="72" t="s">
        <v>140</v>
      </c>
      <c r="J57" s="75" t="s">
        <v>268</v>
      </c>
      <c r="K57" s="51" t="str">
        <f>IFERROR(VLOOKUP('Marzo 2022'!B57,Dependencias!$A$2:$V$27,2,FALSE),"")</f>
        <v>Subdirección de Gestión Cultural y Artística</v>
      </c>
      <c r="L57" s="70">
        <v>44636</v>
      </c>
      <c r="M57" s="53">
        <f>IF(L57="","No hay fecha de respuesta!",NETWORKDAYS(F57,L57,FESTIVOS!$A$2:$A$146))</f>
        <v>9</v>
      </c>
      <c r="N57" s="54" t="s">
        <v>269</v>
      </c>
    </row>
    <row r="58" spans="1:14" ht="15.75" customHeight="1">
      <c r="A58" s="55" t="s">
        <v>35</v>
      </c>
      <c r="B58" s="56">
        <v>700</v>
      </c>
      <c r="C58" s="56" t="s">
        <v>124</v>
      </c>
      <c r="D58" s="56">
        <v>831372022</v>
      </c>
      <c r="E58" s="58">
        <v>20227100053382</v>
      </c>
      <c r="F58" s="59">
        <v>44624</v>
      </c>
      <c r="G58" s="73">
        <f>IFERROR(WORKDAY(F58,H58,FESTIVOS!$A$2:$V$146),"")</f>
        <v>44631</v>
      </c>
      <c r="H58" s="56">
        <v>5</v>
      </c>
      <c r="I58" s="72" t="s">
        <v>145</v>
      </c>
      <c r="J58" s="56" t="s">
        <v>270</v>
      </c>
      <c r="K58" s="51" t="str">
        <f>IFERROR(VLOOKUP('Marzo 2022'!B58,Dependencias!$A$2:$V$27,2,FALSE),"")</f>
        <v>Direccion de Gestion Corporativa</v>
      </c>
      <c r="L58" s="52">
        <v>44628</v>
      </c>
      <c r="M58" s="53">
        <f>IF(L58="","No hay fecha de respuesta!",NETWORKDAYS(F58,L58,FESTIVOS!$A$2:$A$146))</f>
        <v>3</v>
      </c>
      <c r="N58" s="54" t="s">
        <v>271</v>
      </c>
    </row>
    <row r="59" spans="1:14" ht="15.75" customHeight="1">
      <c r="A59" s="67" t="s">
        <v>120</v>
      </c>
      <c r="B59" s="56">
        <v>900</v>
      </c>
      <c r="C59" s="56" t="s">
        <v>126</v>
      </c>
      <c r="D59" s="56">
        <v>889082022</v>
      </c>
      <c r="E59" s="58">
        <v>20227100048892</v>
      </c>
      <c r="F59" s="59">
        <v>44622</v>
      </c>
      <c r="G59" s="73">
        <f>IFERROR(WORKDAY(F59,H59,FESTIVOS!$A$2:$V$146),"")</f>
        <v>44651</v>
      </c>
      <c r="H59" s="61">
        <f>IFERROR(VLOOKUP(A59,Dependencias!$A$31:$B$44,2,FALSE),"")</f>
        <v>20</v>
      </c>
      <c r="I59" s="72" t="s">
        <v>139</v>
      </c>
      <c r="J59" s="56" t="s">
        <v>272</v>
      </c>
      <c r="K59" s="51" t="str">
        <f>IFERROR(VLOOKUP('Marzo 2022'!B59,Dependencias!$A$2:$V$27,2,FALSE),"")</f>
        <v>Subsecretaria de Cultura Ciudadana y Gestión del Conocimiento</v>
      </c>
      <c r="L59" s="52">
        <v>44644</v>
      </c>
      <c r="M59" s="53">
        <f>IF(L59="","No hay fecha de respuesta!",NETWORKDAYS(F59,L59,FESTIVOS!$A$2:$A$146))</f>
        <v>16</v>
      </c>
      <c r="N59" s="54" t="s">
        <v>273</v>
      </c>
    </row>
    <row r="60" spans="1:14" ht="15.75" customHeight="1">
      <c r="A60" s="67" t="s">
        <v>41</v>
      </c>
      <c r="B60" s="56">
        <v>310</v>
      </c>
      <c r="C60" s="56" t="s">
        <v>126</v>
      </c>
      <c r="D60" s="56">
        <v>889272022</v>
      </c>
      <c r="E60" s="58">
        <v>20227100048932</v>
      </c>
      <c r="F60" s="59">
        <v>44622</v>
      </c>
      <c r="G60" s="73">
        <f>IFERROR(WORKDAY(F60,H60,FESTIVOS!$A$2:$V$146),"")</f>
        <v>44669</v>
      </c>
      <c r="H60" s="61">
        <f>IFERROR(VLOOKUP(A60,Dependencias!$A$31:$B$44,2,FALSE),"")</f>
        <v>30</v>
      </c>
      <c r="I60" s="72" t="s">
        <v>151</v>
      </c>
      <c r="J60" s="56" t="s">
        <v>274</v>
      </c>
      <c r="K60" s="51" t="str">
        <f>IFERROR(VLOOKUP('Marzo 2022'!B60,Dependencias!$A$2:$V$27,2,FALSE),"")</f>
        <v>Subdirección de Gestión Cultural y Artística</v>
      </c>
      <c r="L60" s="52">
        <v>44659</v>
      </c>
      <c r="M60" s="53">
        <f>IF(L60="","No hay fecha de respuesta!",NETWORKDAYS(F60,L60,FESTIVOS!$A$2:$A$146))</f>
        <v>27</v>
      </c>
      <c r="N60" s="54" t="s">
        <v>275</v>
      </c>
    </row>
    <row r="61" spans="1:14" ht="15.75" customHeight="1">
      <c r="A61" s="67" t="s">
        <v>41</v>
      </c>
      <c r="B61" s="56">
        <v>220</v>
      </c>
      <c r="C61" s="56" t="s">
        <v>126</v>
      </c>
      <c r="D61" s="56">
        <v>889492022</v>
      </c>
      <c r="E61" s="58">
        <v>20227100049792</v>
      </c>
      <c r="F61" s="59">
        <v>44623</v>
      </c>
      <c r="G61" s="73">
        <f>IFERROR(WORKDAY(F61,H61,FESTIVOS!$A$2:$V$146),"")</f>
        <v>44670</v>
      </c>
      <c r="H61" s="61">
        <f>IFERROR(VLOOKUP(A61,Dependencias!$A$31:$B$44,2,FALSE),"")</f>
        <v>30</v>
      </c>
      <c r="I61" s="72" t="s">
        <v>137</v>
      </c>
      <c r="J61" s="56" t="s">
        <v>276</v>
      </c>
      <c r="K61" s="51" t="str">
        <f>IFERROR(VLOOKUP('Marzo 2022'!B61,Dependencias!$A$2:$V$27,2,FALSE),"")</f>
        <v>Dirección de Fomento</v>
      </c>
      <c r="L61" s="52">
        <v>44643</v>
      </c>
      <c r="M61" s="53">
        <f>IF(L61="","No hay fecha de respuesta!",NETWORKDAYS(F61,L61,FESTIVOS!$A$2:$A$146))</f>
        <v>14</v>
      </c>
      <c r="N61" s="54" t="s">
        <v>277</v>
      </c>
    </row>
    <row r="62" spans="1:14" ht="15.75" customHeight="1">
      <c r="A62" s="67" t="s">
        <v>120</v>
      </c>
      <c r="B62" s="56">
        <v>310</v>
      </c>
      <c r="C62" s="56" t="s">
        <v>126</v>
      </c>
      <c r="D62" s="56">
        <v>889612022</v>
      </c>
      <c r="E62" s="58">
        <v>20227100050062</v>
      </c>
      <c r="F62" s="59">
        <v>44624</v>
      </c>
      <c r="G62" s="73">
        <f>IFERROR(WORKDAY(F62,H62,FESTIVOS!$A$2:$V$146),"")</f>
        <v>44655</v>
      </c>
      <c r="H62" s="61">
        <f>IFERROR(VLOOKUP(A62,Dependencias!$A$31:$B$44,2,FALSE),"")</f>
        <v>20</v>
      </c>
      <c r="I62" s="72" t="s">
        <v>156</v>
      </c>
      <c r="J62" s="56" t="s">
        <v>278</v>
      </c>
      <c r="K62" s="51" t="str">
        <f>IFERROR(VLOOKUP('Marzo 2022'!B62,Dependencias!$A$2:$V$27,2,FALSE),"")</f>
        <v>Subdirección de Gestión Cultural y Artística</v>
      </c>
      <c r="L62" s="52">
        <v>44638</v>
      </c>
      <c r="M62" s="53">
        <f>IF(L62="","No hay fecha de respuesta!",NETWORKDAYS(F62,L62,FESTIVOS!$A$2:$A$146))</f>
        <v>11</v>
      </c>
      <c r="N62" s="83" t="s">
        <v>279</v>
      </c>
    </row>
    <row r="63" spans="1:14" ht="15.75" customHeight="1">
      <c r="A63" s="67" t="s">
        <v>41</v>
      </c>
      <c r="B63" s="56">
        <v>220</v>
      </c>
      <c r="C63" s="56" t="s">
        <v>126</v>
      </c>
      <c r="D63" s="56">
        <v>850352022</v>
      </c>
      <c r="E63" s="58">
        <v>20227100050632</v>
      </c>
      <c r="F63" s="59">
        <v>44624</v>
      </c>
      <c r="G63" s="73">
        <f>IFERROR(WORKDAY(F63,H63,FESTIVOS!$A$2:$V$146),"")</f>
        <v>44671</v>
      </c>
      <c r="H63" s="61">
        <f>IFERROR(VLOOKUP(A63,Dependencias!$A$31:$B$44,2,FALSE),"")</f>
        <v>30</v>
      </c>
      <c r="I63" s="72" t="s">
        <v>156</v>
      </c>
      <c r="J63" s="56" t="s">
        <v>280</v>
      </c>
      <c r="K63" s="51" t="str">
        <f>IFERROR(VLOOKUP('Marzo 2022'!B63,Dependencias!$A$2:$V$27,2,FALSE),"")</f>
        <v>Dirección de Fomento</v>
      </c>
      <c r="L63" s="52">
        <v>44643</v>
      </c>
      <c r="M63" s="53">
        <f>IF(L63="","No hay fecha de respuesta!",NETWORKDAYS(F63,L63,FESTIVOS!$A$2:$A$146))</f>
        <v>13</v>
      </c>
      <c r="N63" s="54" t="s">
        <v>277</v>
      </c>
    </row>
    <row r="64" spans="1:14" ht="15.75" customHeight="1">
      <c r="A64" s="67" t="s">
        <v>41</v>
      </c>
      <c r="B64" s="56">
        <v>700</v>
      </c>
      <c r="C64" s="56" t="s">
        <v>126</v>
      </c>
      <c r="D64" s="56">
        <v>850852022</v>
      </c>
      <c r="E64" s="58">
        <v>20227100050682</v>
      </c>
      <c r="F64" s="59">
        <v>44624</v>
      </c>
      <c r="G64" s="73">
        <f>IFERROR(WORKDAY(F64,H64,FESTIVOS!$A$2:$V$146),"")</f>
        <v>44631</v>
      </c>
      <c r="H64" s="56">
        <v>5</v>
      </c>
      <c r="I64" s="72" t="s">
        <v>145</v>
      </c>
      <c r="J64" s="56" t="s">
        <v>281</v>
      </c>
      <c r="K64" s="51" t="str">
        <f>IFERROR(VLOOKUP('Marzo 2022'!B64,Dependencias!$A$2:$V$27,2,FALSE),"")</f>
        <v>Direccion de Gestion Corporativa</v>
      </c>
      <c r="L64" s="52">
        <v>44628</v>
      </c>
      <c r="M64" s="53">
        <f>IF(L64="","No hay fecha de respuesta!",NETWORKDAYS(F64,L64,FESTIVOS!$A$2:$A$146))</f>
        <v>3</v>
      </c>
      <c r="N64" s="54" t="s">
        <v>282</v>
      </c>
    </row>
    <row r="65" spans="1:14">
      <c r="A65" s="67" t="s">
        <v>120</v>
      </c>
      <c r="B65" s="56">
        <v>220</v>
      </c>
      <c r="C65" s="56" t="s">
        <v>126</v>
      </c>
      <c r="D65" s="56">
        <v>864772022</v>
      </c>
      <c r="E65" s="58">
        <v>20227100050962</v>
      </c>
      <c r="F65" s="59">
        <v>44627</v>
      </c>
      <c r="G65" s="73">
        <f>IFERROR(WORKDAY(F65,H65,FESTIVOS!$A$2:$V$146),"")</f>
        <v>44656</v>
      </c>
      <c r="H65" s="61">
        <f>IFERROR(VLOOKUP(A65,Dependencias!$A$31:$B$44,2,FALSE),"")</f>
        <v>20</v>
      </c>
      <c r="I65" s="72" t="s">
        <v>137</v>
      </c>
      <c r="J65" s="56" t="s">
        <v>283</v>
      </c>
      <c r="K65" s="51" t="str">
        <f>IFERROR(VLOOKUP('Marzo 2022'!B65,Dependencias!$A$2:$V$27,2,FALSE),"")</f>
        <v>Dirección de Fomento</v>
      </c>
      <c r="L65" s="52">
        <v>44628</v>
      </c>
      <c r="M65" s="53">
        <f>IF(L65="","No hay fecha de respuesta!",NETWORKDAYS(F65,L65,FESTIVOS!$A$2:$A$146))</f>
        <v>2</v>
      </c>
      <c r="N65" s="54" t="s">
        <v>284</v>
      </c>
    </row>
    <row r="66" spans="1:14" ht="15.75" customHeight="1">
      <c r="A66" s="67" t="s">
        <v>120</v>
      </c>
      <c r="B66" s="56">
        <v>220</v>
      </c>
      <c r="C66" s="56" t="s">
        <v>126</v>
      </c>
      <c r="D66" s="56">
        <v>867642022</v>
      </c>
      <c r="E66" s="58">
        <v>20227100051072</v>
      </c>
      <c r="F66" s="59">
        <v>44627</v>
      </c>
      <c r="G66" s="73">
        <f>IFERROR(WORKDAY(F66,H66,FESTIVOS!$A$2:$V$146),"")</f>
        <v>44656</v>
      </c>
      <c r="H66" s="61">
        <f>IFERROR(VLOOKUP(A66,Dependencias!$A$31:$B$44,2,FALSE),"")</f>
        <v>20</v>
      </c>
      <c r="I66" s="72" t="s">
        <v>137</v>
      </c>
      <c r="J66" s="56" t="s">
        <v>285</v>
      </c>
      <c r="K66" s="51" t="str">
        <f>IFERROR(VLOOKUP('Marzo 2022'!B66,Dependencias!$A$2:$V$27,2,FALSE),"")</f>
        <v>Dirección de Fomento</v>
      </c>
      <c r="L66" s="52">
        <v>44635</v>
      </c>
      <c r="M66" s="53">
        <f>IF(L66="","No hay fecha de respuesta!",NETWORKDAYS(F66,L66,FESTIVOS!$A$2:$A$146))</f>
        <v>7</v>
      </c>
      <c r="N66" s="54" t="s">
        <v>286</v>
      </c>
    </row>
    <row r="67" spans="1:14" ht="15.75" customHeight="1">
      <c r="A67" s="67" t="s">
        <v>120</v>
      </c>
      <c r="B67" s="56">
        <v>310</v>
      </c>
      <c r="C67" s="56" t="s">
        <v>126</v>
      </c>
      <c r="D67" s="56">
        <v>868102022</v>
      </c>
      <c r="E67" s="58">
        <v>20227100051092</v>
      </c>
      <c r="F67" s="59">
        <v>44627</v>
      </c>
      <c r="G67" s="73">
        <f>IFERROR(WORKDAY(F67,H67,FESTIVOS!$A$2:$V$146),"")</f>
        <v>44656</v>
      </c>
      <c r="H67" s="61">
        <f>IFERROR(VLOOKUP(A67,Dependencias!$A$31:$B$44,2,FALSE),"")</f>
        <v>20</v>
      </c>
      <c r="I67" s="72" t="s">
        <v>156</v>
      </c>
      <c r="J67" s="56" t="s">
        <v>287</v>
      </c>
      <c r="K67" s="51" t="str">
        <f>IFERROR(VLOOKUP('Marzo 2022'!B67,Dependencias!$A$2:$V$27,2,FALSE),"")</f>
        <v>Subdirección de Gestión Cultural y Artística</v>
      </c>
      <c r="L67" s="52">
        <v>44649</v>
      </c>
      <c r="M67" s="53">
        <f>IF(L67="","No hay fecha de respuesta!",NETWORKDAYS(F67,L67,FESTIVOS!$A$2:$A$146))</f>
        <v>16</v>
      </c>
      <c r="N67" s="54" t="s">
        <v>288</v>
      </c>
    </row>
    <row r="68" spans="1:14" ht="15.75" customHeight="1">
      <c r="A68" s="67" t="s">
        <v>120</v>
      </c>
      <c r="B68" s="56">
        <v>310</v>
      </c>
      <c r="C68" s="56" t="s">
        <v>126</v>
      </c>
      <c r="D68" s="56">
        <v>869822022</v>
      </c>
      <c r="E68" s="58">
        <v>20227100051122</v>
      </c>
      <c r="F68" s="59">
        <v>44627</v>
      </c>
      <c r="G68" s="73">
        <f>IFERROR(WORKDAY(F68,H68,FESTIVOS!$A$2:$V$146),"")</f>
        <v>44656</v>
      </c>
      <c r="H68" s="61">
        <f>IFERROR(VLOOKUP(A68,Dependencias!$A$31:$B$44,2,FALSE),"")</f>
        <v>20</v>
      </c>
      <c r="I68" s="72" t="s">
        <v>156</v>
      </c>
      <c r="J68" s="56" t="s">
        <v>289</v>
      </c>
      <c r="K68" s="51" t="str">
        <f>IFERROR(VLOOKUP('Marzo 2022'!B68,Dependencias!$A$2:$V$27,2,FALSE),"")</f>
        <v>Subdirección de Gestión Cultural y Artística</v>
      </c>
      <c r="L68" s="52">
        <v>44649</v>
      </c>
      <c r="M68" s="53">
        <f>IF(L68="","No hay fecha de respuesta!",NETWORKDAYS(F68,L68,FESTIVOS!$A$2:$A$146))</f>
        <v>16</v>
      </c>
      <c r="N68" s="54" t="s">
        <v>290</v>
      </c>
    </row>
    <row r="69" spans="1:14" ht="15.75" customHeight="1">
      <c r="A69" s="67" t="s">
        <v>120</v>
      </c>
      <c r="B69" s="56">
        <v>220</v>
      </c>
      <c r="C69" s="56" t="s">
        <v>126</v>
      </c>
      <c r="D69" s="56">
        <v>873722022</v>
      </c>
      <c r="E69" s="58">
        <v>20227100051282</v>
      </c>
      <c r="F69" s="59">
        <v>44627</v>
      </c>
      <c r="G69" s="73">
        <f>IFERROR(WORKDAY(F69,H69,FESTIVOS!$A$2:$V$146),"")</f>
        <v>44656</v>
      </c>
      <c r="H69" s="61">
        <f>IFERROR(VLOOKUP(A69,Dependencias!$A$31:$B$44,2,FALSE),"")</f>
        <v>20</v>
      </c>
      <c r="I69" s="72" t="s">
        <v>137</v>
      </c>
      <c r="J69" s="56" t="s">
        <v>291</v>
      </c>
      <c r="K69" s="51" t="str">
        <f>IFERROR(VLOOKUP('Marzo 2022'!B69,Dependencias!$A$2:$V$27,2,FALSE),"")</f>
        <v>Dirección de Fomento</v>
      </c>
      <c r="L69" s="52">
        <v>44649</v>
      </c>
      <c r="M69" s="53">
        <f>IF(L69="","No hay fecha de respuesta!",NETWORKDAYS(F69,L69,FESTIVOS!$A$2:$A$146))</f>
        <v>16</v>
      </c>
      <c r="N69" s="54" t="s">
        <v>292</v>
      </c>
    </row>
    <row r="70" spans="1:14" ht="15.75" customHeight="1">
      <c r="A70" s="67" t="s">
        <v>120</v>
      </c>
      <c r="B70" s="56">
        <v>210</v>
      </c>
      <c r="C70" s="56" t="s">
        <v>126</v>
      </c>
      <c r="D70" s="56">
        <v>875462022</v>
      </c>
      <c r="E70" s="58">
        <v>20227100051392</v>
      </c>
      <c r="F70" s="59">
        <v>44627</v>
      </c>
      <c r="G70" s="73">
        <f>IFERROR(WORKDAY(F70,H70,FESTIVOS!$A$2:$V$146),"")</f>
        <v>44656</v>
      </c>
      <c r="H70" s="61">
        <f>IFERROR(VLOOKUP(A70,Dependencias!$A$31:$B$44,2,FALSE),"")</f>
        <v>20</v>
      </c>
      <c r="I70" s="72" t="s">
        <v>143</v>
      </c>
      <c r="J70" s="54" t="s">
        <v>293</v>
      </c>
      <c r="K70" s="51" t="str">
        <f>IFERROR(VLOOKUP('Marzo 2022'!B70,Dependencias!$A$2:$V$27,2,FALSE),"")</f>
        <v>Dirección de Asuntos Locales y Participación</v>
      </c>
      <c r="L70" s="52">
        <v>44636</v>
      </c>
      <c r="M70" s="53">
        <f>IF(L70="","No hay fecha de respuesta!",NETWORKDAYS(F70,L70,FESTIVOS!$A$2:$A$146))</f>
        <v>8</v>
      </c>
      <c r="N70" s="54" t="s">
        <v>294</v>
      </c>
    </row>
    <row r="71" spans="1:14" ht="15.75" customHeight="1">
      <c r="A71" s="67" t="s">
        <v>120</v>
      </c>
      <c r="B71" s="56">
        <v>220</v>
      </c>
      <c r="C71" s="56" t="s">
        <v>126</v>
      </c>
      <c r="D71" s="56">
        <v>877332022</v>
      </c>
      <c r="E71" s="58">
        <v>20227100051412</v>
      </c>
      <c r="F71" s="59">
        <v>44627</v>
      </c>
      <c r="G71" s="73">
        <f>IFERROR(WORKDAY(F71,H71,FESTIVOS!$A$2:$V$146),"")</f>
        <v>44656</v>
      </c>
      <c r="H71" s="61">
        <f>IFERROR(VLOOKUP(A71,Dependencias!$A$31:$B$44,2,FALSE),"")</f>
        <v>20</v>
      </c>
      <c r="I71" s="72" t="s">
        <v>137</v>
      </c>
      <c r="J71" s="56" t="s">
        <v>295</v>
      </c>
      <c r="K71" s="51" t="str">
        <f>IFERROR(VLOOKUP('Marzo 2022'!B71,Dependencias!$A$2:$V$27,2,FALSE),"")</f>
        <v>Dirección de Fomento</v>
      </c>
      <c r="L71" s="52">
        <v>44627</v>
      </c>
      <c r="M71" s="53">
        <f>IF(L71="","No hay fecha de respuesta!",NETWORKDAYS(F71,L71,FESTIVOS!$A$2:$A$146))</f>
        <v>1</v>
      </c>
      <c r="N71" s="54" t="s">
        <v>296</v>
      </c>
    </row>
    <row r="72" spans="1:14" ht="15.75" customHeight="1">
      <c r="A72" s="67" t="s">
        <v>120</v>
      </c>
      <c r="B72" s="56">
        <v>310</v>
      </c>
      <c r="C72" s="56" t="s">
        <v>126</v>
      </c>
      <c r="D72" s="56">
        <v>879782022</v>
      </c>
      <c r="E72" s="58">
        <v>20227100051582</v>
      </c>
      <c r="F72" s="59">
        <v>44627</v>
      </c>
      <c r="G72" s="73">
        <f>IFERROR(WORKDAY(F72,H72,FESTIVOS!$A$2:$V$146),"")</f>
        <v>44656</v>
      </c>
      <c r="H72" s="61">
        <f>IFERROR(VLOOKUP(A72,Dependencias!$A$31:$B$44,2,FALSE),"")</f>
        <v>20</v>
      </c>
      <c r="I72" s="72" t="s">
        <v>156</v>
      </c>
      <c r="J72" s="56" t="s">
        <v>297</v>
      </c>
      <c r="K72" s="51" t="str">
        <f>IFERROR(VLOOKUP('Marzo 2022'!B72,Dependencias!$A$2:$V$27,2,FALSE),"")</f>
        <v>Subdirección de Gestión Cultural y Artística</v>
      </c>
      <c r="L72" s="52">
        <v>44649</v>
      </c>
      <c r="M72" s="53">
        <f>IF(L72="","No hay fecha de respuesta!",NETWORKDAYS(F72,L72,FESTIVOS!$A$2:$A$146))</f>
        <v>16</v>
      </c>
      <c r="N72" s="54" t="s">
        <v>298</v>
      </c>
    </row>
    <row r="73" spans="1:14" ht="15.75" customHeight="1">
      <c r="A73" s="67" t="s">
        <v>120</v>
      </c>
      <c r="B73" s="56">
        <v>220</v>
      </c>
      <c r="C73" s="56" t="s">
        <v>126</v>
      </c>
      <c r="D73" s="56">
        <v>882962022</v>
      </c>
      <c r="E73" s="58">
        <v>20227100051702</v>
      </c>
      <c r="F73" s="59">
        <v>44627</v>
      </c>
      <c r="G73" s="73">
        <f>IFERROR(WORKDAY(F73,H73,FESTIVOS!$A$2:$V$146),"")</f>
        <v>44656</v>
      </c>
      <c r="H73" s="61">
        <f>IFERROR(VLOOKUP(A73,Dependencias!$A$31:$B$44,2,FALSE),"")</f>
        <v>20</v>
      </c>
      <c r="I73" s="72" t="s">
        <v>137</v>
      </c>
      <c r="J73" s="56" t="s">
        <v>300</v>
      </c>
      <c r="K73" s="51" t="str">
        <f>IFERROR(VLOOKUP('Marzo 2022'!B73,Dependencias!$A$2:$V$27,2,FALSE),"")</f>
        <v>Dirección de Fomento</v>
      </c>
      <c r="L73" s="52">
        <v>44630</v>
      </c>
      <c r="M73" s="53">
        <f>IF(L73="","No hay fecha de respuesta!",NETWORKDAYS(F73,L73,FESTIVOS!$A$2:$A$146))</f>
        <v>4</v>
      </c>
      <c r="N73" s="54" t="s">
        <v>301</v>
      </c>
    </row>
    <row r="74" spans="1:14" ht="15.75" customHeight="1">
      <c r="A74" s="67" t="s">
        <v>35</v>
      </c>
      <c r="B74" s="56">
        <v>700</v>
      </c>
      <c r="C74" s="56" t="s">
        <v>124</v>
      </c>
      <c r="D74" s="56">
        <v>831492022</v>
      </c>
      <c r="E74" s="58">
        <v>20227100053382</v>
      </c>
      <c r="F74" s="59">
        <v>44624</v>
      </c>
      <c r="G74" s="73">
        <f>IFERROR(WORKDAY(F74,H74,FESTIVOS!$A$2:$V$146),"")</f>
        <v>44631</v>
      </c>
      <c r="H74" s="56">
        <v>5</v>
      </c>
      <c r="I74" s="72" t="s">
        <v>140</v>
      </c>
      <c r="J74" s="56" t="s">
        <v>302</v>
      </c>
      <c r="K74" s="51" t="str">
        <f>IFERROR(VLOOKUP('Marzo 2022'!B74,Dependencias!$A$2:$V$27,2,FALSE),"")</f>
        <v>Direccion de Gestion Corporativa</v>
      </c>
      <c r="L74" s="52">
        <v>44631</v>
      </c>
      <c r="M74" s="53">
        <f>IF(L74="","No hay fecha de respuesta!",NETWORKDAYS(F74,L74,FESTIVOS!$A$2:$A$146))</f>
        <v>6</v>
      </c>
      <c r="N74" s="54" t="s">
        <v>303</v>
      </c>
    </row>
    <row r="75" spans="1:14" ht="15.75" customHeight="1">
      <c r="A75" s="67" t="s">
        <v>120</v>
      </c>
      <c r="B75" s="56">
        <v>220</v>
      </c>
      <c r="C75" s="56" t="s">
        <v>124</v>
      </c>
      <c r="D75" s="56">
        <v>756372022</v>
      </c>
      <c r="E75" s="58">
        <v>20227100053402</v>
      </c>
      <c r="F75" s="59">
        <v>44624</v>
      </c>
      <c r="G75" s="73">
        <f>IFERROR(WORKDAY(F75,H75,FESTIVOS!$A$2:$V$146),"")</f>
        <v>44655</v>
      </c>
      <c r="H75" s="61">
        <f>IFERROR(VLOOKUP(A75,Dependencias!$A$31:$B$44,2,FALSE),"")</f>
        <v>20</v>
      </c>
      <c r="I75" s="72" t="s">
        <v>137</v>
      </c>
      <c r="J75" s="56" t="s">
        <v>304</v>
      </c>
      <c r="K75" s="51" t="str">
        <f>IFERROR(VLOOKUP('Marzo 2022'!B75,Dependencias!$A$2:$V$27,2,FALSE),"")</f>
        <v>Dirección de Fomento</v>
      </c>
      <c r="L75" s="52">
        <v>44642</v>
      </c>
      <c r="M75" s="53">
        <f>IF(L75="","No hay fecha de respuesta!",NETWORKDAYS(F75,L75,FESTIVOS!$A$2:$A$146))</f>
        <v>12</v>
      </c>
      <c r="N75" s="54" t="s">
        <v>305</v>
      </c>
    </row>
    <row r="76" spans="1:14" ht="15.75" customHeight="1">
      <c r="A76" s="67" t="s">
        <v>120</v>
      </c>
      <c r="B76" s="56">
        <v>230</v>
      </c>
      <c r="C76" s="56" t="s">
        <v>124</v>
      </c>
      <c r="D76" s="56">
        <v>894822022</v>
      </c>
      <c r="E76" s="58">
        <v>20227100053412</v>
      </c>
      <c r="F76" s="59">
        <v>44628</v>
      </c>
      <c r="G76" s="73">
        <f>IFERROR(WORKDAY(F76,H76,FESTIVOS!$A$2:$V$146),"")</f>
        <v>44657</v>
      </c>
      <c r="H76" s="61">
        <f>IFERROR(VLOOKUP(A76,Dependencias!$A$31:$B$44,2,FALSE),"")</f>
        <v>20</v>
      </c>
      <c r="I76" s="72" t="s">
        <v>150</v>
      </c>
      <c r="J76" s="54" t="s">
        <v>306</v>
      </c>
      <c r="K76" s="51" t="str">
        <f>IFERROR(VLOOKUP('Marzo 2022'!B76,Dependencias!$A$2:$V$27,2,FALSE),"")</f>
        <v>Direccion de Personas Juridicas</v>
      </c>
      <c r="L76" s="52">
        <v>44637</v>
      </c>
      <c r="M76" s="53">
        <f>IF(L76="","No hay fecha de respuesta!",NETWORKDAYS(F76,L76,FESTIVOS!$A$2:$A$146))</f>
        <v>8</v>
      </c>
      <c r="N76" s="54" t="s">
        <v>307</v>
      </c>
    </row>
    <row r="77" spans="1:14" ht="15.75" customHeight="1">
      <c r="A77" s="55" t="s">
        <v>41</v>
      </c>
      <c r="B77" s="56">
        <v>700</v>
      </c>
      <c r="C77" s="56" t="s">
        <v>126</v>
      </c>
      <c r="D77" s="57">
        <v>866662022</v>
      </c>
      <c r="E77" s="68">
        <v>20227100051032</v>
      </c>
      <c r="F77" s="59">
        <v>44627</v>
      </c>
      <c r="G77" s="73">
        <f>IFERROR(WORKDAY(F77,H77,FESTIVOS!$A$2:$V$146),"")</f>
        <v>44642</v>
      </c>
      <c r="H77" s="56">
        <v>10</v>
      </c>
      <c r="I77" s="72" t="s">
        <v>155</v>
      </c>
      <c r="J77" s="56" t="s">
        <v>308</v>
      </c>
      <c r="K77" s="51" t="str">
        <f>IFERROR(VLOOKUP('Marzo 2022'!B77,Dependencias!$A$2:$V$27,2,FALSE),"")</f>
        <v>Direccion de Gestion Corporativa</v>
      </c>
      <c r="L77" s="70">
        <v>44631</v>
      </c>
      <c r="M77" s="53">
        <f>IF(L77="","No hay fecha de respuesta!",NETWORKDAYS(F77,L77,FESTIVOS!$A$2:$A$146))</f>
        <v>5</v>
      </c>
      <c r="N77" s="54" t="s">
        <v>309</v>
      </c>
    </row>
    <row r="78" spans="1:14" ht="15.75" customHeight="1">
      <c r="A78" s="55" t="s">
        <v>120</v>
      </c>
      <c r="B78" s="56">
        <v>120</v>
      </c>
      <c r="C78" s="56" t="s">
        <v>126</v>
      </c>
      <c r="D78" s="56">
        <v>867902022</v>
      </c>
      <c r="E78" s="58">
        <v>20227100051082</v>
      </c>
      <c r="F78" s="59">
        <v>44627</v>
      </c>
      <c r="G78" s="73">
        <f>IFERROR(WORKDAY(F78,H78,FESTIVOS!$A$2:$V$146),"")</f>
        <v>44656</v>
      </c>
      <c r="H78" s="61">
        <f>IFERROR(VLOOKUP(A78,Dependencias!$A$31:$B$44,2,FALSE),"")</f>
        <v>20</v>
      </c>
      <c r="I78" s="72" t="s">
        <v>139</v>
      </c>
      <c r="J78" s="56" t="s">
        <v>310</v>
      </c>
      <c r="K78" s="51" t="str">
        <f>IFERROR(VLOOKUP('Marzo 2022'!B78,Dependencias!$A$2:$V$27,2,FALSE),"")</f>
        <v>Oficina Asesora de Comunicaciones</v>
      </c>
      <c r="L78" s="52">
        <v>44629</v>
      </c>
      <c r="M78" s="53">
        <f>IF(L78="","No hay fecha de respuesta!",NETWORKDAYS(F78,L78,FESTIVOS!$A$2:$A$146))</f>
        <v>3</v>
      </c>
      <c r="N78" s="54" t="s">
        <v>311</v>
      </c>
    </row>
    <row r="79" spans="1:14" ht="15.75" customHeight="1">
      <c r="A79" s="55" t="s">
        <v>41</v>
      </c>
      <c r="B79" s="56">
        <v>700</v>
      </c>
      <c r="C79" s="56" t="s">
        <v>126</v>
      </c>
      <c r="D79" s="56">
        <v>869772022</v>
      </c>
      <c r="E79" s="58">
        <v>20227100051142</v>
      </c>
      <c r="F79" s="59">
        <v>44627</v>
      </c>
      <c r="G79" s="73">
        <f>IFERROR(WORKDAY(F79,H79,FESTIVOS!$A$2:$V$146),"")</f>
        <v>44634</v>
      </c>
      <c r="H79" s="56">
        <v>5</v>
      </c>
      <c r="I79" s="72" t="s">
        <v>145</v>
      </c>
      <c r="J79" s="56" t="s">
        <v>312</v>
      </c>
      <c r="K79" s="51" t="str">
        <f>IFERROR(VLOOKUP('Marzo 2022'!B79,Dependencias!$A$2:$V$27,2,FALSE),"")</f>
        <v>Direccion de Gestion Corporativa</v>
      </c>
      <c r="L79" s="52">
        <v>44631</v>
      </c>
      <c r="M79" s="53">
        <f>IF(L79="","No hay fecha de respuesta!",NETWORKDAYS(F79,L79,FESTIVOS!$A$2:$A$146))</f>
        <v>5</v>
      </c>
      <c r="N79" s="56" t="s">
        <v>179</v>
      </c>
    </row>
    <row r="80" spans="1:14" ht="15.75" customHeight="1">
      <c r="A80" s="55" t="s">
        <v>41</v>
      </c>
      <c r="B80" s="56">
        <v>730</v>
      </c>
      <c r="C80" s="56" t="s">
        <v>126</v>
      </c>
      <c r="D80" s="56">
        <v>870832022</v>
      </c>
      <c r="E80" s="58">
        <v>20227100051162</v>
      </c>
      <c r="F80" s="59">
        <v>44627</v>
      </c>
      <c r="G80" s="73">
        <f>IFERROR(WORKDAY(F80,H80,FESTIVOS!$A$2:$V$146),"")</f>
        <v>44672</v>
      </c>
      <c r="H80" s="61">
        <f>IFERROR(VLOOKUP(A80,Dependencias!$A$31:$B$44,2,FALSE),"")</f>
        <v>30</v>
      </c>
      <c r="I80" s="72" t="s">
        <v>147</v>
      </c>
      <c r="J80" s="56" t="s">
        <v>313</v>
      </c>
      <c r="K80" s="51" t="str">
        <f>IFERROR(VLOOKUP('Marzo 2022'!B80,Dependencias!$A$2:$V$27,2,FALSE),"")</f>
        <v>Grupo Interno De Trabajo De Gestión Del Talento Humano</v>
      </c>
      <c r="L80" s="52">
        <v>44637</v>
      </c>
      <c r="M80" s="53">
        <f>IF(L80="","No hay fecha de respuesta!",NETWORKDAYS(F80,L80,FESTIVOS!$A$2:$A$146))</f>
        <v>9</v>
      </c>
      <c r="N80" s="54" t="s">
        <v>314</v>
      </c>
    </row>
    <row r="81" spans="1:14" ht="15.75" customHeight="1">
      <c r="A81" s="55" t="s">
        <v>120</v>
      </c>
      <c r="B81" s="56">
        <v>210</v>
      </c>
      <c r="C81" s="56" t="s">
        <v>126</v>
      </c>
      <c r="D81" s="56">
        <v>875192022</v>
      </c>
      <c r="E81" s="58">
        <v>20227100051372</v>
      </c>
      <c r="F81" s="59">
        <v>44627</v>
      </c>
      <c r="G81" s="73">
        <f>IFERROR(WORKDAY(F81,H81,FESTIVOS!$A$2:$V$146),"")</f>
        <v>44656</v>
      </c>
      <c r="H81" s="61">
        <f>IFERROR(VLOOKUP(A81,Dependencias!$A$31:$B$44,2,FALSE),"")</f>
        <v>20</v>
      </c>
      <c r="I81" s="84" t="s">
        <v>143</v>
      </c>
      <c r="J81" s="54" t="s">
        <v>315</v>
      </c>
      <c r="K81" s="51" t="str">
        <f>IFERROR(VLOOKUP('Marzo 2022'!B81,Dependencias!$A$2:$V$27,2,FALSE),"")</f>
        <v>Dirección de Asuntos Locales y Participación</v>
      </c>
      <c r="L81" s="52">
        <v>44636</v>
      </c>
      <c r="M81" s="53">
        <f>IF(L81="","No hay fecha de respuesta!",NETWORKDAYS(F81,L81,FESTIVOS!$A$2:$A$146))</f>
        <v>8</v>
      </c>
      <c r="N81" s="54" t="s">
        <v>294</v>
      </c>
    </row>
    <row r="82" spans="1:14" ht="15.75" customHeight="1">
      <c r="A82" s="55" t="s">
        <v>120</v>
      </c>
      <c r="B82" s="56">
        <v>310</v>
      </c>
      <c r="C82" s="56" t="s">
        <v>126</v>
      </c>
      <c r="D82" s="56">
        <v>877322022</v>
      </c>
      <c r="E82" s="58">
        <v>20227100051482</v>
      </c>
      <c r="F82" s="59">
        <v>44627</v>
      </c>
      <c r="G82" s="73">
        <f>IFERROR(WORKDAY(F82,H82,FESTIVOS!$A$2:$V$146),"")</f>
        <v>44656</v>
      </c>
      <c r="H82" s="61">
        <f>IFERROR(VLOOKUP(A82,Dependencias!$A$31:$B$44,2,FALSE),"")</f>
        <v>20</v>
      </c>
      <c r="I82" s="72" t="s">
        <v>156</v>
      </c>
      <c r="J82" s="56" t="s">
        <v>316</v>
      </c>
      <c r="K82" s="51" t="str">
        <f>IFERROR(VLOOKUP('Marzo 2022'!B82,Dependencias!$A$2:$V$27,2,FALSE),"")</f>
        <v>Subdirección de Gestión Cultural y Artística</v>
      </c>
      <c r="L82" s="52">
        <v>44649</v>
      </c>
      <c r="M82" s="53">
        <f>IF(L82="","No hay fecha de respuesta!",NETWORKDAYS(F82,L82,FESTIVOS!$A$2:$A$146))</f>
        <v>16</v>
      </c>
      <c r="N82" s="54" t="s">
        <v>317</v>
      </c>
    </row>
    <row r="83" spans="1:14" ht="15.75" customHeight="1">
      <c r="A83" s="55" t="s">
        <v>41</v>
      </c>
      <c r="B83" s="56">
        <v>330</v>
      </c>
      <c r="C83" s="56" t="s">
        <v>126</v>
      </c>
      <c r="D83" s="56">
        <v>882572022</v>
      </c>
      <c r="E83" s="58">
        <v>20227100051682</v>
      </c>
      <c r="F83" s="59">
        <v>44627</v>
      </c>
      <c r="G83" s="73">
        <f>IFERROR(WORKDAY(F83,H83,FESTIVOS!$A$2:$V$146),"")</f>
        <v>44672</v>
      </c>
      <c r="H83" s="61">
        <f>IFERROR(VLOOKUP(A83,Dependencias!$A$31:$B$44,2,FALSE),"")</f>
        <v>30</v>
      </c>
      <c r="I83" s="72" t="s">
        <v>142</v>
      </c>
      <c r="J83" s="54" t="s">
        <v>318</v>
      </c>
      <c r="K83" s="51" t="str">
        <f>IFERROR(VLOOKUP('Marzo 2022'!B83,Dependencias!$A$2:$V$27,2,FALSE),"")</f>
        <v>Subdirección de Infraestructura y patrimonio cultural</v>
      </c>
      <c r="L83" s="52"/>
      <c r="M83" s="53" t="str">
        <f>IF(L83="","No hay fecha de respuesta!",NETWORKDAYS(F83,L83,FESTIVOS!$A$2:$A$146))</f>
        <v>No hay fecha de respuesta!</v>
      </c>
      <c r="N83" s="85"/>
    </row>
    <row r="84" spans="1:14" ht="15.75" customHeight="1">
      <c r="A84" s="55" t="s">
        <v>41</v>
      </c>
      <c r="B84" s="56">
        <v>800</v>
      </c>
      <c r="C84" s="56" t="s">
        <v>124</v>
      </c>
      <c r="D84" s="54">
        <v>883372022</v>
      </c>
      <c r="E84" s="58">
        <v>20227100052132</v>
      </c>
      <c r="F84" s="59">
        <v>44627</v>
      </c>
      <c r="G84" s="73">
        <f>IFERROR(WORKDAY(F84,H84,FESTIVOS!$A$2:$V$146),"")</f>
        <v>44672</v>
      </c>
      <c r="H84" s="61">
        <f>IFERROR(VLOOKUP(A84,Dependencias!$A$31:$B$44,2,FALSE),"")</f>
        <v>30</v>
      </c>
      <c r="I84" s="72" t="s">
        <v>148</v>
      </c>
      <c r="J84" s="54" t="s">
        <v>319</v>
      </c>
      <c r="K84" s="51" t="str">
        <f>IFERROR(VLOOKUP('Marzo 2022'!B84,Dependencias!$A$2:$V$27,2,FALSE),"")</f>
        <v>Dirección de Lectura y Bibliotecas</v>
      </c>
      <c r="L84" s="52">
        <v>44664</v>
      </c>
      <c r="M84" s="53">
        <f>IF(L84="","No hay fecha de respuesta!",NETWORKDAYS(F84,L84,FESTIVOS!$A$2:$A$146))</f>
        <v>27</v>
      </c>
      <c r="N84" s="54" t="s">
        <v>320</v>
      </c>
    </row>
    <row r="85" spans="1:14" ht="15.75" customHeight="1">
      <c r="A85" s="55" t="s">
        <v>35</v>
      </c>
      <c r="B85" s="56">
        <v>800</v>
      </c>
      <c r="C85" s="56" t="s">
        <v>126</v>
      </c>
      <c r="D85" s="56">
        <v>892262022</v>
      </c>
      <c r="E85" s="58">
        <v>20227100051942</v>
      </c>
      <c r="F85" s="59">
        <v>44628</v>
      </c>
      <c r="G85" s="73">
        <f>IFERROR(WORKDAY(F85,H85,FESTIVOS!$A$2:$V$146),"")</f>
        <v>44635</v>
      </c>
      <c r="H85" s="56">
        <v>5</v>
      </c>
      <c r="I85" s="72" t="s">
        <v>145</v>
      </c>
      <c r="J85" s="54" t="s">
        <v>321</v>
      </c>
      <c r="K85" s="51" t="str">
        <f>IFERROR(VLOOKUP('Marzo 2022'!B85,Dependencias!$A$2:$V$27,2,FALSE),"")</f>
        <v>Dirección de Lectura y Bibliotecas</v>
      </c>
      <c r="L85" s="52">
        <v>44629</v>
      </c>
      <c r="M85" s="53">
        <f>IF(L85="","No hay fecha de respuesta!",NETWORKDAYS(F85,L85,FESTIVOS!$A$2:$A$146))</f>
        <v>2</v>
      </c>
      <c r="N85" s="54" t="s">
        <v>322</v>
      </c>
    </row>
    <row r="86" spans="1:14" ht="15.75" customHeight="1">
      <c r="A86" s="55" t="s">
        <v>120</v>
      </c>
      <c r="B86" s="56">
        <v>220</v>
      </c>
      <c r="C86" s="56" t="s">
        <v>126</v>
      </c>
      <c r="D86" s="56">
        <v>895512022</v>
      </c>
      <c r="E86" s="58">
        <v>20227100052022</v>
      </c>
      <c r="F86" s="59">
        <v>44628</v>
      </c>
      <c r="G86" s="73">
        <f>IFERROR(WORKDAY(F86,H86,FESTIVOS!$A$2:$V$146),"")</f>
        <v>44657</v>
      </c>
      <c r="H86" s="61">
        <f>IFERROR(VLOOKUP(A86,Dependencias!$A$31:$B$44,2,FALSE),"")</f>
        <v>20</v>
      </c>
      <c r="I86" s="72" t="s">
        <v>137</v>
      </c>
      <c r="J86" s="56" t="s">
        <v>323</v>
      </c>
      <c r="K86" s="51" t="str">
        <f>IFERROR(VLOOKUP('Marzo 2022'!B86,Dependencias!$A$2:$V$27,2,FALSE),"")</f>
        <v>Dirección de Fomento</v>
      </c>
      <c r="L86" s="52">
        <v>44630</v>
      </c>
      <c r="M86" s="53">
        <f>IF(L86="","No hay fecha de respuesta!",NETWORKDAYS(F86,L86,FESTIVOS!$A$2:$A$146))</f>
        <v>3</v>
      </c>
      <c r="N86" s="54" t="s">
        <v>324</v>
      </c>
    </row>
    <row r="87" spans="1:14" ht="15.75" customHeight="1">
      <c r="A87" s="55" t="s">
        <v>120</v>
      </c>
      <c r="B87" s="56">
        <v>330</v>
      </c>
      <c r="C87" s="56" t="s">
        <v>126</v>
      </c>
      <c r="D87" s="56">
        <v>900612022</v>
      </c>
      <c r="E87" s="58">
        <v>20227100052162</v>
      </c>
      <c r="F87" s="59">
        <v>44628</v>
      </c>
      <c r="G87" s="73">
        <f>IFERROR(WORKDAY(F87,H87,FESTIVOS!$A$2:$V$146),"")</f>
        <v>44657</v>
      </c>
      <c r="H87" s="61">
        <f>IFERROR(VLOOKUP(A87,Dependencias!$A$31:$B$44,2,FALSE),"")</f>
        <v>20</v>
      </c>
      <c r="I87" s="72" t="s">
        <v>142</v>
      </c>
      <c r="J87" s="54" t="s">
        <v>325</v>
      </c>
      <c r="K87" s="51" t="str">
        <f>IFERROR(VLOOKUP('Marzo 2022'!B87,Dependencias!$A$2:$V$27,2,FALSE),"")</f>
        <v>Subdirección de Infraestructura y patrimonio cultural</v>
      </c>
      <c r="L87" s="52">
        <v>44651</v>
      </c>
      <c r="M87" s="53">
        <f>IF(L87="","No hay fecha de respuesta!",NETWORKDAYS(F87,L87,FESTIVOS!$A$2:$A$146))</f>
        <v>17</v>
      </c>
      <c r="N87" s="54" t="s">
        <v>326</v>
      </c>
    </row>
    <row r="88" spans="1:14" ht="15.75" customHeight="1">
      <c r="A88" s="55" t="s">
        <v>41</v>
      </c>
      <c r="B88" s="56">
        <v>700</v>
      </c>
      <c r="C88" s="56" t="s">
        <v>124</v>
      </c>
      <c r="D88" s="56">
        <v>906102022</v>
      </c>
      <c r="E88" s="58">
        <v>20227100054272</v>
      </c>
      <c r="F88" s="59">
        <v>44628</v>
      </c>
      <c r="G88" s="73">
        <f>IFERROR(WORKDAY(F88,H88,FESTIVOS!$A$2:$V$146),"")</f>
        <v>44673</v>
      </c>
      <c r="H88" s="61">
        <f>IFERROR(VLOOKUP(A88,Dependencias!$A$31:$B$44,2,FALSE),"")</f>
        <v>30</v>
      </c>
      <c r="I88" s="72"/>
      <c r="J88" s="54" t="s">
        <v>327</v>
      </c>
      <c r="K88" s="51" t="str">
        <f>IFERROR(VLOOKUP('Marzo 2022'!B88,Dependencias!$A$2:$V$27,2,FALSE),"")</f>
        <v>Direccion de Gestion Corporativa</v>
      </c>
      <c r="L88" s="52"/>
      <c r="M88" s="53" t="str">
        <f>IF(L88="","No hay fecha de respuesta!",NETWORKDAYS(F88,L88,FESTIVOS!$A$2:$A$146))</f>
        <v>No hay fecha de respuesta!</v>
      </c>
      <c r="N88" s="54" t="s">
        <v>328</v>
      </c>
    </row>
    <row r="89" spans="1:14" ht="15.75" customHeight="1">
      <c r="A89" s="55" t="s">
        <v>66</v>
      </c>
      <c r="B89" s="56">
        <v>220</v>
      </c>
      <c r="C89" s="56" t="s">
        <v>126</v>
      </c>
      <c r="D89" s="54">
        <v>918942022</v>
      </c>
      <c r="E89" s="58">
        <v>20227100052732</v>
      </c>
      <c r="F89" s="59">
        <v>44629</v>
      </c>
      <c r="G89" s="73">
        <f>IFERROR(WORKDAY(F89,H89,FESTIVOS!$A$2:$V$146),"")</f>
        <v>44644</v>
      </c>
      <c r="H89" s="56">
        <v>10</v>
      </c>
      <c r="I89" s="72" t="s">
        <v>137</v>
      </c>
      <c r="J89" s="56" t="s">
        <v>329</v>
      </c>
      <c r="K89" s="51" t="str">
        <f>IFERROR(VLOOKUP('Marzo 2022'!B89,Dependencias!$A$2:$V$27,2,FALSE),"")</f>
        <v>Dirección de Fomento</v>
      </c>
      <c r="L89" s="52">
        <v>44636</v>
      </c>
      <c r="M89" s="53">
        <f>IF(L89="","No hay fecha de respuesta!",NETWORKDAYS(F89,L89,FESTIVOS!$A$2:$A$146))</f>
        <v>6</v>
      </c>
      <c r="N89" s="54" t="s">
        <v>330</v>
      </c>
    </row>
    <row r="90" spans="1:14" ht="15.75" customHeight="1">
      <c r="A90" s="67" t="s">
        <v>41</v>
      </c>
      <c r="B90" s="56">
        <v>700</v>
      </c>
      <c r="C90" s="56" t="s">
        <v>124</v>
      </c>
      <c r="D90" s="57">
        <v>899482022</v>
      </c>
      <c r="E90" s="58">
        <v>20227100055992</v>
      </c>
      <c r="F90" s="59">
        <v>44628</v>
      </c>
      <c r="G90" s="73">
        <f>IFERROR(WORKDAY(F90,H90,FESTIVOS!$A$2:$V$146),"")</f>
        <v>44643</v>
      </c>
      <c r="H90" s="56">
        <v>10</v>
      </c>
      <c r="I90" s="72" t="s">
        <v>155</v>
      </c>
      <c r="J90" s="56" t="s">
        <v>331</v>
      </c>
      <c r="K90" s="51" t="str">
        <f>IFERROR(VLOOKUP('Marzo 2022'!B90,Dependencias!$A$2:$V$27,2,FALSE),"")</f>
        <v>Direccion de Gestion Corporativa</v>
      </c>
      <c r="L90" s="52">
        <v>44648</v>
      </c>
      <c r="M90" s="53">
        <f>IF(L90="","No hay fecha de respuesta!",NETWORKDAYS(F90,L90,FESTIVOS!$A$2:$A$146))</f>
        <v>14</v>
      </c>
      <c r="N90" s="54" t="s">
        <v>332</v>
      </c>
    </row>
    <row r="91" spans="1:14" ht="15.75" customHeight="1">
      <c r="A91" s="67" t="s">
        <v>120</v>
      </c>
      <c r="B91" s="56">
        <v>800</v>
      </c>
      <c r="C91" s="56" t="s">
        <v>124</v>
      </c>
      <c r="D91" s="57">
        <v>906692022</v>
      </c>
      <c r="E91" s="58">
        <v>20227100056032</v>
      </c>
      <c r="F91" s="59">
        <v>44628</v>
      </c>
      <c r="G91" s="73">
        <f>IFERROR(WORKDAY(F91,H91,FESTIVOS!$A$2:$V$146),"")</f>
        <v>44635</v>
      </c>
      <c r="H91" s="56">
        <v>5</v>
      </c>
      <c r="I91" s="72" t="s">
        <v>145</v>
      </c>
      <c r="J91" s="56" t="s">
        <v>333</v>
      </c>
      <c r="K91" s="51" t="str">
        <f>IFERROR(VLOOKUP('Marzo 2022'!B91,Dependencias!$A$2:$V$27,2,FALSE),"")</f>
        <v>Dirección de Lectura y Bibliotecas</v>
      </c>
      <c r="L91" s="52">
        <v>44637</v>
      </c>
      <c r="M91" s="53">
        <f>IF(L91="","No hay fecha de respuesta!",NETWORKDAYS(F91,L91,FESTIVOS!$A$2:$A$146))</f>
        <v>8</v>
      </c>
      <c r="N91" s="54" t="s">
        <v>334</v>
      </c>
    </row>
    <row r="92" spans="1:14" ht="15.75" customHeight="1">
      <c r="A92" s="67" t="s">
        <v>120</v>
      </c>
      <c r="B92" s="56">
        <v>310</v>
      </c>
      <c r="C92" s="56" t="s">
        <v>126</v>
      </c>
      <c r="D92" s="56">
        <v>903232022</v>
      </c>
      <c r="E92" s="58">
        <v>20227100052252</v>
      </c>
      <c r="F92" s="59">
        <v>44628</v>
      </c>
      <c r="G92" s="73">
        <f>IFERROR(WORKDAY(F92,H92,FESTIVOS!$A$2:$V$146),"")</f>
        <v>44657</v>
      </c>
      <c r="H92" s="61">
        <f>IFERROR(VLOOKUP(A92,Dependencias!$A$31:$B$44,2,FALSE),"")</f>
        <v>20</v>
      </c>
      <c r="I92" s="72" t="s">
        <v>156</v>
      </c>
      <c r="J92" s="56" t="s">
        <v>335</v>
      </c>
      <c r="K92" s="51" t="str">
        <f>IFERROR(VLOOKUP('Marzo 2022'!B92,Dependencias!$A$2:$V$27,2,FALSE),"")</f>
        <v>Subdirección de Gestión Cultural y Artística</v>
      </c>
      <c r="L92" s="52">
        <v>44648</v>
      </c>
      <c r="M92" s="53">
        <f>IF(L92="","No hay fecha de respuesta!",NETWORKDAYS(F92,L92,FESTIVOS!$A$2:$A$146))</f>
        <v>14</v>
      </c>
      <c r="N92" s="54" t="s">
        <v>336</v>
      </c>
    </row>
    <row r="93" spans="1:14" ht="15.75" customHeight="1">
      <c r="A93" s="67" t="s">
        <v>41</v>
      </c>
      <c r="B93" s="56">
        <v>230</v>
      </c>
      <c r="C93" s="56" t="s">
        <v>126</v>
      </c>
      <c r="D93" s="56">
        <v>920012022</v>
      </c>
      <c r="E93" s="58">
        <v>20227100052762</v>
      </c>
      <c r="F93" s="59">
        <v>44629</v>
      </c>
      <c r="G93" s="73">
        <f>IFERROR(WORKDAY(F93,H93,FESTIVOS!$A$2:$V$146),"")</f>
        <v>44676</v>
      </c>
      <c r="H93" s="61">
        <f>IFERROR(VLOOKUP(A93,Dependencias!$A$31:$B$44,2,FALSE),"")</f>
        <v>30</v>
      </c>
      <c r="I93" s="72" t="s">
        <v>150</v>
      </c>
      <c r="J93" s="56" t="s">
        <v>337</v>
      </c>
      <c r="K93" s="51" t="str">
        <f>IFERROR(VLOOKUP('Marzo 2022'!B93,Dependencias!$A$2:$V$27,2,FALSE),"")</f>
        <v>Direccion de Personas Juridicas</v>
      </c>
      <c r="L93" s="52">
        <v>44637</v>
      </c>
      <c r="M93" s="53">
        <f>IF(L93="","No hay fecha de respuesta!",NETWORKDAYS(F93,L93,FESTIVOS!$A$2:$A$146))</f>
        <v>7</v>
      </c>
      <c r="N93" s="54" t="s">
        <v>338</v>
      </c>
    </row>
    <row r="94" spans="1:14" ht="15.75" customHeight="1">
      <c r="A94" s="67" t="s">
        <v>120</v>
      </c>
      <c r="B94" s="56">
        <v>220</v>
      </c>
      <c r="C94" s="56" t="s">
        <v>126</v>
      </c>
      <c r="D94" s="56">
        <v>929622022</v>
      </c>
      <c r="E94" s="58">
        <v>20227100053032</v>
      </c>
      <c r="F94" s="59">
        <v>44629</v>
      </c>
      <c r="G94" s="73">
        <f>IFERROR(WORKDAY(F94,H94,FESTIVOS!$A$2:$V$146),"")</f>
        <v>44658</v>
      </c>
      <c r="H94" s="61">
        <f>IFERROR(VLOOKUP(A94,Dependencias!$A$31:$B$44,2,FALSE),"")</f>
        <v>20</v>
      </c>
      <c r="I94" s="72" t="s">
        <v>156</v>
      </c>
      <c r="J94" s="56" t="s">
        <v>339</v>
      </c>
      <c r="K94" s="51" t="str">
        <f>IFERROR(VLOOKUP('Marzo 2022'!B94,Dependencias!$A$2:$V$27,2,FALSE),"")</f>
        <v>Dirección de Fomento</v>
      </c>
      <c r="L94" s="52">
        <v>44630</v>
      </c>
      <c r="M94" s="53">
        <f>IF(L94="","No hay fecha de respuesta!",NETWORKDAYS(F94,L94,FESTIVOS!$A$2:$A$146))</f>
        <v>2</v>
      </c>
      <c r="N94" s="54" t="s">
        <v>340</v>
      </c>
    </row>
    <row r="95" spans="1:14" ht="15.75" customHeight="1">
      <c r="A95" s="67" t="s">
        <v>120</v>
      </c>
      <c r="B95" s="56">
        <v>700</v>
      </c>
      <c r="C95" s="56" t="s">
        <v>124</v>
      </c>
      <c r="D95" s="56">
        <v>924382022</v>
      </c>
      <c r="E95" s="58">
        <v>20227100030552</v>
      </c>
      <c r="F95" s="59">
        <v>44629</v>
      </c>
      <c r="G95" s="73">
        <f>IFERROR(WORKDAY(F95,H95,FESTIVOS!$A$2:$V$146),"")</f>
        <v>44658</v>
      </c>
      <c r="H95" s="61">
        <f>IFERROR(VLOOKUP(A95,Dependencias!$A$31:$B$44,2,FALSE),"")</f>
        <v>20</v>
      </c>
      <c r="I95" s="72" t="s">
        <v>148</v>
      </c>
      <c r="J95" s="56" t="s">
        <v>341</v>
      </c>
      <c r="K95" s="51" t="str">
        <f>IFERROR(VLOOKUP('Marzo 2022'!B95,Dependencias!$A$2:$V$27,2,FALSE),"")</f>
        <v>Direccion de Gestion Corporativa</v>
      </c>
      <c r="L95" s="52">
        <v>44631</v>
      </c>
      <c r="M95" s="53">
        <f>IF(L95="","No hay fecha de respuesta!",NETWORKDAYS(F95,L95,FESTIVOS!$A$2:$A$146))</f>
        <v>3</v>
      </c>
      <c r="N95" s="54" t="s">
        <v>180</v>
      </c>
    </row>
    <row r="96" spans="1:14" ht="15.75" customHeight="1">
      <c r="A96" s="67" t="s">
        <v>120</v>
      </c>
      <c r="B96" s="56">
        <v>730</v>
      </c>
      <c r="C96" s="56" t="s">
        <v>124</v>
      </c>
      <c r="D96" s="56">
        <v>955122022</v>
      </c>
      <c r="E96" s="58">
        <v>20227100056042</v>
      </c>
      <c r="F96" s="59">
        <v>44630</v>
      </c>
      <c r="G96" s="73">
        <f>IFERROR(WORKDAY(F96,H96,FESTIVOS!$A$2:$V$146),"")</f>
        <v>44659</v>
      </c>
      <c r="H96" s="61">
        <f>IFERROR(VLOOKUP(A96,Dependencias!$A$31:$B$44,2,FALSE),"")</f>
        <v>20</v>
      </c>
      <c r="I96" s="72" t="s">
        <v>147</v>
      </c>
      <c r="J96" s="56" t="s">
        <v>342</v>
      </c>
      <c r="K96" s="51" t="str">
        <f>IFERROR(VLOOKUP('Marzo 2022'!B96,Dependencias!$A$2:$V$27,2,FALSE),"")</f>
        <v>Grupo Interno De Trabajo De Gestión Del Talento Humano</v>
      </c>
      <c r="L96" s="52">
        <v>44642</v>
      </c>
      <c r="M96" s="53">
        <f>IF(L96="","No hay fecha de respuesta!",NETWORKDAYS(F96,L96,FESTIVOS!$A$2:$A$146))</f>
        <v>8</v>
      </c>
      <c r="N96" s="54" t="s">
        <v>343</v>
      </c>
    </row>
    <row r="97" spans="1:14" ht="15.75" customHeight="1">
      <c r="A97" s="67" t="s">
        <v>120</v>
      </c>
      <c r="B97" s="56">
        <v>310</v>
      </c>
      <c r="C97" s="56" t="s">
        <v>126</v>
      </c>
      <c r="D97" s="56">
        <v>939282022</v>
      </c>
      <c r="E97" s="58">
        <v>20227100053212</v>
      </c>
      <c r="F97" s="59">
        <v>44630</v>
      </c>
      <c r="G97" s="73">
        <f>IFERROR(WORKDAY(F97,H97,FESTIVOS!$A$2:$V$146),"")</f>
        <v>44659</v>
      </c>
      <c r="H97" s="61">
        <f>IFERROR(VLOOKUP(A97,Dependencias!$A$31:$B$44,2,FALSE),"")</f>
        <v>20</v>
      </c>
      <c r="I97" s="72" t="s">
        <v>156</v>
      </c>
      <c r="J97" s="56" t="s">
        <v>344</v>
      </c>
      <c r="K97" s="51" t="str">
        <f>IFERROR(VLOOKUP('Marzo 2022'!B97,Dependencias!$A$2:$V$27,2,FALSE),"")</f>
        <v>Subdirección de Gestión Cultural y Artística</v>
      </c>
      <c r="L97" s="52">
        <v>44648</v>
      </c>
      <c r="M97" s="53">
        <f>IF(L97="","No hay fecha de respuesta!",NETWORKDAYS(F97,L97,FESTIVOS!$A$2:$A$146))</f>
        <v>12</v>
      </c>
      <c r="N97" s="54" t="s">
        <v>345</v>
      </c>
    </row>
    <row r="98" spans="1:14" ht="15.75" customHeight="1">
      <c r="A98" s="67" t="s">
        <v>120</v>
      </c>
      <c r="B98" s="56">
        <v>700</v>
      </c>
      <c r="C98" s="56" t="s">
        <v>124</v>
      </c>
      <c r="D98" s="56">
        <v>497242022</v>
      </c>
      <c r="E98" s="58">
        <v>20227100056072</v>
      </c>
      <c r="F98" s="59">
        <v>44630</v>
      </c>
      <c r="G98" s="73">
        <f>IFERROR(WORKDAY(F98,H98,FESTIVOS!$A$2:$V$146),"")</f>
        <v>44637</v>
      </c>
      <c r="H98" s="56">
        <v>5</v>
      </c>
      <c r="I98" s="72" t="s">
        <v>145</v>
      </c>
      <c r="J98" s="56" t="s">
        <v>346</v>
      </c>
      <c r="K98" s="51" t="str">
        <f>IFERROR(VLOOKUP('Marzo 2022'!B98,Dependencias!$A$2:$V$27,2,FALSE),"")</f>
        <v>Direccion de Gestion Corporativa</v>
      </c>
      <c r="L98" s="52">
        <v>44631</v>
      </c>
      <c r="M98" s="53">
        <f>IF(L98="","No hay fecha de respuesta!",NETWORKDAYS(F98,L98,FESTIVOS!$A$2:$A$146))</f>
        <v>2</v>
      </c>
      <c r="N98" s="54" t="s">
        <v>347</v>
      </c>
    </row>
    <row r="99" spans="1:14" ht="15.75" customHeight="1">
      <c r="A99" s="67" t="s">
        <v>120</v>
      </c>
      <c r="B99" s="56">
        <v>730</v>
      </c>
      <c r="C99" s="56" t="s">
        <v>124</v>
      </c>
      <c r="D99" s="56">
        <v>961412022</v>
      </c>
      <c r="E99" s="58">
        <v>20227100056092</v>
      </c>
      <c r="F99" s="59">
        <v>44630</v>
      </c>
      <c r="G99" s="73">
        <f>IFERROR(WORKDAY(F99,H99,FESTIVOS!$A$2:$V$146),"")</f>
        <v>44659</v>
      </c>
      <c r="H99" s="61">
        <f>IFERROR(VLOOKUP(A99,Dependencias!$A$31:$B$44,2,FALSE),"")</f>
        <v>20</v>
      </c>
      <c r="I99" s="72" t="s">
        <v>147</v>
      </c>
      <c r="J99" s="56" t="s">
        <v>348</v>
      </c>
      <c r="K99" s="51" t="str">
        <f>IFERROR(VLOOKUP('Marzo 2022'!B99,Dependencias!$A$2:$V$27,2,FALSE),"")</f>
        <v>Grupo Interno De Trabajo De Gestión Del Talento Humano</v>
      </c>
      <c r="L99" s="52">
        <v>44644</v>
      </c>
      <c r="M99" s="53">
        <f>IF(L99="","No hay fecha de respuesta!",NETWORKDAYS(F99,L99,FESTIVOS!$A$2:$A$146))</f>
        <v>10</v>
      </c>
      <c r="N99" s="54" t="s">
        <v>349</v>
      </c>
    </row>
    <row r="100" spans="1:14" ht="15.75" customHeight="1">
      <c r="A100" s="67" t="s">
        <v>35</v>
      </c>
      <c r="B100" s="56">
        <v>700</v>
      </c>
      <c r="C100" s="56" t="s">
        <v>124</v>
      </c>
      <c r="D100" s="56">
        <v>921142022</v>
      </c>
      <c r="E100" s="58">
        <v>20227100056102</v>
      </c>
      <c r="F100" s="59">
        <v>44630</v>
      </c>
      <c r="G100" s="73">
        <f>IFERROR(WORKDAY(F100,H100,FESTIVOS!$A$2:$V$146),"")</f>
        <v>44637</v>
      </c>
      <c r="H100" s="56">
        <v>5</v>
      </c>
      <c r="I100" s="72" t="s">
        <v>145</v>
      </c>
      <c r="J100" s="56" t="s">
        <v>350</v>
      </c>
      <c r="K100" s="51" t="str">
        <f>IFERROR(VLOOKUP('Marzo 2022'!B100,Dependencias!$A$2:$V$27,2,FALSE),"")</f>
        <v>Direccion de Gestion Corporativa</v>
      </c>
      <c r="L100" s="52">
        <v>44631</v>
      </c>
      <c r="M100" s="53">
        <f>IF(L100="","No hay fecha de respuesta!",NETWORKDAYS(F100,L100,FESTIVOS!$A$2:$A$146))</f>
        <v>2</v>
      </c>
      <c r="N100" s="54" t="s">
        <v>347</v>
      </c>
    </row>
    <row r="101" spans="1:14" ht="15.75" customHeight="1">
      <c r="A101" s="67" t="s">
        <v>41</v>
      </c>
      <c r="B101" s="56">
        <v>220</v>
      </c>
      <c r="C101" s="56" t="s">
        <v>126</v>
      </c>
      <c r="D101" s="56">
        <v>945602022</v>
      </c>
      <c r="E101" s="58">
        <v>20227100053322</v>
      </c>
      <c r="F101" s="59">
        <v>44630</v>
      </c>
      <c r="G101" s="73">
        <f>IFERROR(WORKDAY(F101,H101,FESTIVOS!$A$2:$V$146),"")</f>
        <v>44677</v>
      </c>
      <c r="H101" s="61">
        <f>IFERROR(VLOOKUP(A101,Dependencias!$A$31:$B$44,2,FALSE),"")</f>
        <v>30</v>
      </c>
      <c r="I101" s="72" t="s">
        <v>137</v>
      </c>
      <c r="J101" s="56" t="s">
        <v>351</v>
      </c>
      <c r="K101" s="51" t="str">
        <f>IFERROR(VLOOKUP('Marzo 2022'!B101,Dependencias!$A$2:$V$27,2,FALSE),"")</f>
        <v>Dirección de Fomento</v>
      </c>
      <c r="L101" s="52">
        <v>44636</v>
      </c>
      <c r="M101" s="53">
        <f>IF(L101="","No hay fecha de respuesta!",NETWORKDAYS(F101,L101,FESTIVOS!$A$2:$A$146))</f>
        <v>5</v>
      </c>
      <c r="N101" s="54" t="s">
        <v>352</v>
      </c>
    </row>
    <row r="102" spans="1:14" ht="15.75" customHeight="1">
      <c r="A102" s="67" t="s">
        <v>120</v>
      </c>
      <c r="B102" s="56">
        <v>230</v>
      </c>
      <c r="C102" s="56" t="s">
        <v>126</v>
      </c>
      <c r="D102" s="56">
        <v>972192022</v>
      </c>
      <c r="E102" s="58">
        <v>20227100054002</v>
      </c>
      <c r="F102" s="59">
        <v>44631</v>
      </c>
      <c r="G102" s="73">
        <f>IFERROR(WORKDAY(F102,H102,FESTIVOS!$A$2:$V$146),"")</f>
        <v>44662</v>
      </c>
      <c r="H102" s="61">
        <f>IFERROR(VLOOKUP(A102,Dependencias!$A$31:$B$44,2,FALSE),"")</f>
        <v>20</v>
      </c>
      <c r="I102" s="72" t="s">
        <v>150</v>
      </c>
      <c r="J102" s="56" t="s">
        <v>353</v>
      </c>
      <c r="K102" s="51" t="str">
        <f>IFERROR(VLOOKUP('Marzo 2022'!B102,Dependencias!$A$2:$V$27,2,FALSE),"")</f>
        <v>Direccion de Personas Juridicas</v>
      </c>
      <c r="L102" s="52">
        <v>44637</v>
      </c>
      <c r="M102" s="53">
        <f>IF(L102="","No hay fecha de respuesta!",NETWORKDAYS(F102,L102,FESTIVOS!$A$2:$A$146))</f>
        <v>5</v>
      </c>
      <c r="N102" s="54" t="s">
        <v>354</v>
      </c>
    </row>
    <row r="103" spans="1:14" ht="15.75" customHeight="1">
      <c r="A103" s="67" t="s">
        <v>120</v>
      </c>
      <c r="B103" s="56">
        <v>220</v>
      </c>
      <c r="C103" s="56" t="s">
        <v>126</v>
      </c>
      <c r="D103" s="56">
        <v>975342022</v>
      </c>
      <c r="E103" s="58">
        <v>20227100054032</v>
      </c>
      <c r="F103" s="59">
        <v>44631</v>
      </c>
      <c r="G103" s="73">
        <f>IFERROR(WORKDAY(F103,H103,FESTIVOS!$A$2:$V$146),"")</f>
        <v>44662</v>
      </c>
      <c r="H103" s="61">
        <f>IFERROR(VLOOKUP(A103,Dependencias!$A$31:$B$44,2,FALSE),"")</f>
        <v>20</v>
      </c>
      <c r="I103" s="72" t="s">
        <v>137</v>
      </c>
      <c r="J103" s="56" t="s">
        <v>355</v>
      </c>
      <c r="K103" s="51" t="str">
        <f>IFERROR(VLOOKUP('Marzo 2022'!B103,Dependencias!$A$2:$V$27,2,FALSE),"")</f>
        <v>Dirección de Fomento</v>
      </c>
      <c r="L103" s="52">
        <v>44635</v>
      </c>
      <c r="M103" s="53">
        <f>IF(L103="","No hay fecha de respuesta!",NETWORKDAYS(F103,L103,FESTIVOS!$A$2:$A$146))</f>
        <v>3</v>
      </c>
      <c r="N103" s="54" t="s">
        <v>356</v>
      </c>
    </row>
    <row r="104" spans="1:14" ht="15.75" customHeight="1">
      <c r="A104" s="67" t="s">
        <v>41</v>
      </c>
      <c r="B104" s="56">
        <v>730</v>
      </c>
      <c r="C104" s="56" t="s">
        <v>126</v>
      </c>
      <c r="D104" s="56">
        <v>976412022</v>
      </c>
      <c r="E104" s="58">
        <v>20227100054152</v>
      </c>
      <c r="F104" s="59">
        <v>44631</v>
      </c>
      <c r="G104" s="73">
        <f>IFERROR(WORKDAY(F104,H104,FESTIVOS!$A$2:$V$146),"")</f>
        <v>44678</v>
      </c>
      <c r="H104" s="61">
        <f>IFERROR(VLOOKUP(A104,Dependencias!$A$31:$B$44,2,FALSE),"")</f>
        <v>30</v>
      </c>
      <c r="I104" s="72" t="s">
        <v>151</v>
      </c>
      <c r="J104" s="56" t="s">
        <v>357</v>
      </c>
      <c r="K104" s="51" t="str">
        <f>IFERROR(VLOOKUP('Marzo 2022'!B104,Dependencias!$A$2:$V$27,2,FALSE),"")</f>
        <v>Grupo Interno De Trabajo De Gestión Del Talento Humano</v>
      </c>
      <c r="L104" s="52">
        <v>44634</v>
      </c>
      <c r="M104" s="53">
        <f>IF(L104="","No hay fecha de respuesta!",NETWORKDAYS(F104,L104,FESTIVOS!$A$2:$A$146))</f>
        <v>2</v>
      </c>
      <c r="N104" s="54" t="s">
        <v>358</v>
      </c>
    </row>
    <row r="105" spans="1:14" ht="15.75" customHeight="1">
      <c r="A105" s="67" t="s">
        <v>120</v>
      </c>
      <c r="B105" s="56">
        <v>720</v>
      </c>
      <c r="C105" s="56" t="s">
        <v>126</v>
      </c>
      <c r="D105" s="56">
        <v>979022022</v>
      </c>
      <c r="E105" s="58">
        <v>20227100054222</v>
      </c>
      <c r="F105" s="59">
        <v>44631</v>
      </c>
      <c r="G105" s="73">
        <f>IFERROR(WORKDAY(F105,H105,FESTIVOS!$A$2:$V$146),"")</f>
        <v>44662</v>
      </c>
      <c r="H105" s="61">
        <f>IFERROR(VLOOKUP(A105,Dependencias!$A$31:$B$44,2,FALSE),"")</f>
        <v>20</v>
      </c>
      <c r="I105" s="72" t="s">
        <v>153</v>
      </c>
      <c r="J105" s="56" t="s">
        <v>359</v>
      </c>
      <c r="K105" s="51" t="str">
        <f>IFERROR(VLOOKUP('Marzo 2022'!B105,Dependencias!$A$2:$V$27,2,FALSE),"")</f>
        <v>Grupo Interno de Trabajo de Gestión Financiera.</v>
      </c>
      <c r="L105" s="52">
        <v>44634</v>
      </c>
      <c r="M105" s="53">
        <f>IF(L105="","No hay fecha de respuesta!",NETWORKDAYS(F105,L105,FESTIVOS!$A$2:$A$146))</f>
        <v>2</v>
      </c>
      <c r="N105" s="54" t="s">
        <v>360</v>
      </c>
    </row>
    <row r="106" spans="1:14" ht="15.75" customHeight="1">
      <c r="A106" s="67" t="s">
        <v>41</v>
      </c>
      <c r="B106" s="56">
        <v>220</v>
      </c>
      <c r="C106" s="56" t="s">
        <v>126</v>
      </c>
      <c r="D106" s="56">
        <v>968872022</v>
      </c>
      <c r="E106" s="58">
        <v>20227100053912</v>
      </c>
      <c r="F106" s="59">
        <v>44631</v>
      </c>
      <c r="G106" s="73">
        <f>IFERROR(WORKDAY(F106,H106,FESTIVOS!$A$2:$V$146),"")</f>
        <v>44678</v>
      </c>
      <c r="H106" s="61">
        <f>IFERROR(VLOOKUP(A106,Dependencias!$A$31:$B$44,2,FALSE),"")</f>
        <v>30</v>
      </c>
      <c r="I106" s="72" t="s">
        <v>137</v>
      </c>
      <c r="J106" s="56" t="s">
        <v>361</v>
      </c>
      <c r="K106" s="51" t="str">
        <f>IFERROR(VLOOKUP('Marzo 2022'!B106,Dependencias!$A$2:$V$27,2,FALSE),"")</f>
        <v>Dirección de Fomento</v>
      </c>
      <c r="L106" s="52">
        <v>44635</v>
      </c>
      <c r="M106" s="53">
        <f>IF(L106="","No hay fecha de respuesta!",NETWORKDAYS(F106,L106,FESTIVOS!$A$2:$A$146))</f>
        <v>3</v>
      </c>
      <c r="N106" s="54" t="s">
        <v>362</v>
      </c>
    </row>
    <row r="107" spans="1:14" ht="15.75" customHeight="1">
      <c r="A107" s="67" t="s">
        <v>41</v>
      </c>
      <c r="B107" s="56">
        <v>220</v>
      </c>
      <c r="C107" s="56" t="s">
        <v>126</v>
      </c>
      <c r="D107" s="56">
        <v>969032022</v>
      </c>
      <c r="E107" s="58">
        <v>20227100053872</v>
      </c>
      <c r="F107" s="59">
        <v>44631</v>
      </c>
      <c r="G107" s="73">
        <f>IFERROR(WORKDAY(F107,H107,FESTIVOS!$A$2:$V$146),"")</f>
        <v>44678</v>
      </c>
      <c r="H107" s="61">
        <f>IFERROR(VLOOKUP(A107,Dependencias!$A$31:$B$44,2,FALSE),"")</f>
        <v>30</v>
      </c>
      <c r="I107" s="72" t="s">
        <v>137</v>
      </c>
      <c r="J107" s="56" t="s">
        <v>363</v>
      </c>
      <c r="K107" s="51" t="str">
        <f>IFERROR(VLOOKUP('Marzo 2022'!B107,Dependencias!$A$2:$V$27,2,FALSE),"")</f>
        <v>Dirección de Fomento</v>
      </c>
      <c r="L107" s="52">
        <v>44635</v>
      </c>
      <c r="M107" s="53">
        <f>IF(L107="","No hay fecha de respuesta!",NETWORKDAYS(F107,L107,FESTIVOS!$A$2:$A$146))</f>
        <v>3</v>
      </c>
      <c r="N107" s="54" t="s">
        <v>364</v>
      </c>
    </row>
    <row r="108" spans="1:14" ht="15.75" customHeight="1">
      <c r="A108" s="67" t="s">
        <v>66</v>
      </c>
      <c r="B108" s="56">
        <v>220</v>
      </c>
      <c r="C108" s="56" t="s">
        <v>126</v>
      </c>
      <c r="D108" s="56">
        <v>969882022</v>
      </c>
      <c r="E108" s="58">
        <v>20227100053962</v>
      </c>
      <c r="F108" s="59">
        <v>44631</v>
      </c>
      <c r="G108" s="73">
        <f>IFERROR(WORKDAY(F108,H108,FESTIVOS!$A$2:$V$146),"")</f>
        <v>44678</v>
      </c>
      <c r="H108" s="61">
        <f>IFERROR(VLOOKUP(A108,Dependencias!$A$31:$B$44,2,FALSE),"")</f>
        <v>30</v>
      </c>
      <c r="I108" s="72" t="s">
        <v>137</v>
      </c>
      <c r="J108" s="56" t="s">
        <v>365</v>
      </c>
      <c r="K108" s="51" t="str">
        <f>IFERROR(VLOOKUP('Marzo 2022'!B108,Dependencias!$A$2:$V$27,2,FALSE),"")</f>
        <v>Dirección de Fomento</v>
      </c>
      <c r="L108" s="52">
        <v>44630</v>
      </c>
      <c r="M108" s="53">
        <f>IF(L108="","No hay fecha de respuesta!",NETWORKDAYS(F108,L108,FESTIVOS!$A$2:$A$146))</f>
        <v>-2</v>
      </c>
      <c r="N108" s="54" t="s">
        <v>366</v>
      </c>
    </row>
    <row r="109" spans="1:14" ht="15.75" customHeight="1">
      <c r="A109" s="67" t="s">
        <v>41</v>
      </c>
      <c r="B109" s="56">
        <v>220</v>
      </c>
      <c r="C109" s="56" t="s">
        <v>126</v>
      </c>
      <c r="D109" s="56">
        <v>972142022</v>
      </c>
      <c r="E109" s="58">
        <v>20227100054022</v>
      </c>
      <c r="F109" s="59">
        <v>44631</v>
      </c>
      <c r="G109" s="73">
        <f>IFERROR(WORKDAY(F109,H109,FESTIVOS!$A$2:$V$146),"")</f>
        <v>44678</v>
      </c>
      <c r="H109" s="61">
        <f>IFERROR(VLOOKUP(A109,Dependencias!$A$31:$B$44,2,FALSE),"")</f>
        <v>30</v>
      </c>
      <c r="I109" s="72" t="s">
        <v>137</v>
      </c>
      <c r="J109" s="56" t="s">
        <v>363</v>
      </c>
      <c r="K109" s="51" t="str">
        <f>IFERROR(VLOOKUP('Marzo 2022'!B109,Dependencias!$A$2:$V$27,2,FALSE),"")</f>
        <v>Dirección de Fomento</v>
      </c>
      <c r="L109" s="52">
        <v>44630</v>
      </c>
      <c r="M109" s="53">
        <f>IF(L109="","No hay fecha de respuesta!",NETWORKDAYS(F109,L109,FESTIVOS!$A$2:$A$146))</f>
        <v>-2</v>
      </c>
      <c r="N109" s="54" t="s">
        <v>366</v>
      </c>
    </row>
    <row r="110" spans="1:14" ht="15.75" customHeight="1">
      <c r="A110" s="67" t="s">
        <v>120</v>
      </c>
      <c r="B110" s="56">
        <v>800</v>
      </c>
      <c r="C110" s="56" t="s">
        <v>124</v>
      </c>
      <c r="D110" s="56">
        <v>971252022</v>
      </c>
      <c r="E110" s="58">
        <v>20227100056122</v>
      </c>
      <c r="F110" s="59">
        <v>44631</v>
      </c>
      <c r="G110" s="73">
        <f>IFERROR(WORKDAY(F110,H110,FESTIVOS!$A$2:$V$146),"")</f>
        <v>44638</v>
      </c>
      <c r="H110" s="56">
        <v>5</v>
      </c>
      <c r="I110" s="72" t="s">
        <v>145</v>
      </c>
      <c r="J110" s="56" t="s">
        <v>367</v>
      </c>
      <c r="K110" s="51" t="str">
        <f>IFERROR(VLOOKUP('Marzo 2022'!B110,Dependencias!$A$2:$V$27,2,FALSE),"")</f>
        <v>Dirección de Lectura y Bibliotecas</v>
      </c>
      <c r="L110" s="52">
        <v>44637</v>
      </c>
      <c r="M110" s="53">
        <f>IF(L110="","No hay fecha de respuesta!",NETWORKDAYS(F110,L110,FESTIVOS!$A$2:$A$146))</f>
        <v>5</v>
      </c>
      <c r="N110" s="54" t="s">
        <v>368</v>
      </c>
    </row>
    <row r="111" spans="1:14" ht="15.75" customHeight="1">
      <c r="A111" s="67" t="s">
        <v>120</v>
      </c>
      <c r="B111" s="56">
        <v>800</v>
      </c>
      <c r="C111" s="56" t="s">
        <v>124</v>
      </c>
      <c r="D111" s="56">
        <v>972392022</v>
      </c>
      <c r="E111" s="58">
        <v>20227100056142</v>
      </c>
      <c r="F111" s="59">
        <v>44631</v>
      </c>
      <c r="G111" s="73">
        <f>IFERROR(WORKDAY(F111,H111,FESTIVOS!$A$2:$V$146),"")</f>
        <v>44638</v>
      </c>
      <c r="H111" s="56">
        <v>5</v>
      </c>
      <c r="I111" s="72" t="s">
        <v>145</v>
      </c>
      <c r="J111" s="56" t="s">
        <v>369</v>
      </c>
      <c r="K111" s="51" t="str">
        <f>IFERROR(VLOOKUP('Marzo 2022'!B111,Dependencias!$A$2:$V$27,2,FALSE),"")</f>
        <v>Dirección de Lectura y Bibliotecas</v>
      </c>
      <c r="L111" s="52">
        <v>44637</v>
      </c>
      <c r="M111" s="53">
        <f>IF(L111="","No hay fecha de respuesta!",NETWORKDAYS(F111,L111,FESTIVOS!$A$2:$A$146))</f>
        <v>5</v>
      </c>
      <c r="N111" s="54" t="s">
        <v>368</v>
      </c>
    </row>
    <row r="112" spans="1:14" ht="15.75" customHeight="1">
      <c r="A112" s="67" t="s">
        <v>120</v>
      </c>
      <c r="B112" s="56">
        <v>800</v>
      </c>
      <c r="C112" s="56" t="s">
        <v>124</v>
      </c>
      <c r="D112" s="56">
        <v>973212022</v>
      </c>
      <c r="E112" s="58">
        <v>20227100056152</v>
      </c>
      <c r="F112" s="59">
        <v>44631</v>
      </c>
      <c r="G112" s="73">
        <f>IFERROR(WORKDAY(F112,H112,FESTIVOS!$A$2:$V$146),"")</f>
        <v>44638</v>
      </c>
      <c r="H112" s="56">
        <v>5</v>
      </c>
      <c r="I112" s="72" t="s">
        <v>145</v>
      </c>
      <c r="J112" s="56" t="s">
        <v>370</v>
      </c>
      <c r="K112" s="51" t="str">
        <f>IFERROR(VLOOKUP('Marzo 2022'!B112,Dependencias!$A$2:$V$27,2,FALSE),"")</f>
        <v>Dirección de Lectura y Bibliotecas</v>
      </c>
      <c r="L112" s="52">
        <v>44637</v>
      </c>
      <c r="M112" s="53">
        <f>IF(L112="","No hay fecha de respuesta!",NETWORKDAYS(F112,L112,FESTIVOS!$A$2:$A$146))</f>
        <v>5</v>
      </c>
      <c r="N112" s="54" t="s">
        <v>368</v>
      </c>
    </row>
    <row r="113" spans="1:14" ht="15.75" customHeight="1">
      <c r="A113" s="67" t="s">
        <v>120</v>
      </c>
      <c r="B113" s="56">
        <v>730</v>
      </c>
      <c r="C113" s="56" t="s">
        <v>126</v>
      </c>
      <c r="D113" s="56">
        <v>986162022</v>
      </c>
      <c r="E113" s="58">
        <v>20227100052112</v>
      </c>
      <c r="F113" s="59">
        <v>44628</v>
      </c>
      <c r="G113" s="73">
        <f>IFERROR(WORKDAY(F113,H113,FESTIVOS!$A$2:$V$146),"")</f>
        <v>44657</v>
      </c>
      <c r="H113" s="61">
        <f>IFERROR(VLOOKUP(A113,Dependencias!$A$31:$B$44,2,FALSE),"")</f>
        <v>20</v>
      </c>
      <c r="I113" s="72" t="s">
        <v>147</v>
      </c>
      <c r="J113" s="56" t="s">
        <v>371</v>
      </c>
      <c r="K113" s="51" t="str">
        <f>IFERROR(VLOOKUP('Marzo 2022'!B113,Dependencias!$A$2:$V$27,2,FALSE),"")</f>
        <v>Grupo Interno De Trabajo De Gestión Del Talento Humano</v>
      </c>
      <c r="L113" s="52">
        <v>44636</v>
      </c>
      <c r="M113" s="53">
        <f>IF(L113="","No hay fecha de respuesta!",NETWORKDAYS(F113,L113,FESTIVOS!$A$2:$A$146))</f>
        <v>7</v>
      </c>
      <c r="N113" s="54" t="s">
        <v>372</v>
      </c>
    </row>
    <row r="114" spans="1:14" ht="15.75" customHeight="1">
      <c r="A114" s="67" t="s">
        <v>41</v>
      </c>
      <c r="B114" s="56">
        <v>800</v>
      </c>
      <c r="C114" s="56" t="s">
        <v>126</v>
      </c>
      <c r="D114" s="56">
        <v>986292022</v>
      </c>
      <c r="E114" s="58">
        <v>20227100052212</v>
      </c>
      <c r="F114" s="59">
        <v>44628</v>
      </c>
      <c r="G114" s="73">
        <f>IFERROR(WORKDAY(F114,H114,FESTIVOS!$A$2:$V$146),"")</f>
        <v>44673</v>
      </c>
      <c r="H114" s="61">
        <f>IFERROR(VLOOKUP(A114,Dependencias!$A$31:$B$44,2,FALSE),"")</f>
        <v>30</v>
      </c>
      <c r="I114" s="72" t="s">
        <v>148</v>
      </c>
      <c r="J114" s="56" t="s">
        <v>373</v>
      </c>
      <c r="K114" s="51" t="str">
        <f>IFERROR(VLOOKUP('Marzo 2022'!B114,Dependencias!$A$2:$V$27,2,FALSE),"")</f>
        <v>Dirección de Lectura y Bibliotecas</v>
      </c>
      <c r="L114" s="52">
        <v>44669</v>
      </c>
      <c r="M114" s="53">
        <f>IF(L114="","No hay fecha de respuesta!",NETWORKDAYS(F114,L114,FESTIVOS!$A$2:$A$146))</f>
        <v>27</v>
      </c>
      <c r="N114" s="54" t="s">
        <v>374</v>
      </c>
    </row>
    <row r="115" spans="1:14" ht="15.75" customHeight="1">
      <c r="A115" s="67" t="s">
        <v>120</v>
      </c>
      <c r="B115" s="56">
        <v>220</v>
      </c>
      <c r="C115" s="56" t="s">
        <v>126</v>
      </c>
      <c r="D115" s="56">
        <v>986532022</v>
      </c>
      <c r="E115" s="58">
        <v>20227100052342</v>
      </c>
      <c r="F115" s="59">
        <v>44628</v>
      </c>
      <c r="G115" s="73">
        <f>IFERROR(WORKDAY(F115,H115,FESTIVOS!$A$2:$V$146),"")</f>
        <v>44657</v>
      </c>
      <c r="H115" s="61">
        <f>IFERROR(VLOOKUP(A115,Dependencias!$A$31:$B$44,2,FALSE),"")</f>
        <v>20</v>
      </c>
      <c r="I115" s="72" t="s">
        <v>137</v>
      </c>
      <c r="J115" s="56" t="s">
        <v>375</v>
      </c>
      <c r="K115" s="51" t="str">
        <f>IFERROR(VLOOKUP('Marzo 2022'!B115,Dependencias!$A$2:$V$27,2,FALSE),"")</f>
        <v>Dirección de Fomento</v>
      </c>
      <c r="L115" s="52">
        <v>44636</v>
      </c>
      <c r="M115" s="53">
        <f>IF(L115="","No hay fecha de respuesta!",NETWORKDAYS(F115,L115,FESTIVOS!$A$2:$A$146))</f>
        <v>7</v>
      </c>
      <c r="N115" s="54" t="s">
        <v>376</v>
      </c>
    </row>
    <row r="116" spans="1:14" ht="15.75" customHeight="1">
      <c r="A116" s="67" t="s">
        <v>120</v>
      </c>
      <c r="B116" s="56">
        <v>310</v>
      </c>
      <c r="C116" s="56" t="s">
        <v>126</v>
      </c>
      <c r="D116" s="56">
        <v>986722022</v>
      </c>
      <c r="E116" s="58">
        <v>20227100052742</v>
      </c>
      <c r="F116" s="59">
        <v>44629</v>
      </c>
      <c r="G116" s="73">
        <f>IFERROR(WORKDAY(F116,H116,FESTIVOS!$A$2:$V$146),"")</f>
        <v>44658</v>
      </c>
      <c r="H116" s="61">
        <f>IFERROR(VLOOKUP(A116,Dependencias!$A$31:$B$44,2,FALSE),"")</f>
        <v>20</v>
      </c>
      <c r="I116" s="72" t="s">
        <v>140</v>
      </c>
      <c r="J116" s="56" t="s">
        <v>377</v>
      </c>
      <c r="K116" s="51" t="str">
        <f>IFERROR(VLOOKUP('Marzo 2022'!B116,Dependencias!$A$2:$V$27,2,FALSE),"")</f>
        <v>Subdirección de Gestión Cultural y Artística</v>
      </c>
      <c r="L116" s="52">
        <v>44655</v>
      </c>
      <c r="M116" s="53">
        <f>IF(L116="","No hay fecha de respuesta!",NETWORKDAYS(F116,L116,FESTIVOS!$A$2:$A$146))</f>
        <v>18</v>
      </c>
      <c r="N116" s="54" t="s">
        <v>378</v>
      </c>
    </row>
    <row r="117" spans="1:14" ht="15.75" customHeight="1">
      <c r="A117" s="67" t="s">
        <v>41</v>
      </c>
      <c r="B117" s="56">
        <v>700</v>
      </c>
      <c r="C117" s="56" t="s">
        <v>126</v>
      </c>
      <c r="D117" s="56">
        <v>986992022</v>
      </c>
      <c r="E117" s="58">
        <v>20227100052932</v>
      </c>
      <c r="F117" s="59">
        <v>44629</v>
      </c>
      <c r="G117" s="73">
        <f>IFERROR(WORKDAY(F117,H117,FESTIVOS!$A$2:$V$146),"")</f>
        <v>44636</v>
      </c>
      <c r="H117" s="56">
        <v>5</v>
      </c>
      <c r="I117" s="72" t="s">
        <v>145</v>
      </c>
      <c r="J117" s="56" t="s">
        <v>379</v>
      </c>
      <c r="K117" s="51" t="str">
        <f>IFERROR(VLOOKUP('Marzo 2022'!B117,Dependencias!$A$2:$V$27,2,FALSE),"")</f>
        <v>Direccion de Gestion Corporativa</v>
      </c>
      <c r="L117" s="52">
        <v>44635</v>
      </c>
      <c r="M117" s="53">
        <f>IF(L117="","No hay fecha de respuesta!",NETWORKDAYS(F117,L117,FESTIVOS!$A$2:$A$146))</f>
        <v>5</v>
      </c>
      <c r="N117" s="54" t="s">
        <v>347</v>
      </c>
    </row>
    <row r="118" spans="1:14" ht="15.75" customHeight="1">
      <c r="A118" s="67" t="s">
        <v>41</v>
      </c>
      <c r="B118" s="56">
        <v>300</v>
      </c>
      <c r="C118" s="56" t="s">
        <v>126</v>
      </c>
      <c r="D118" s="56">
        <v>987672022</v>
      </c>
      <c r="E118" s="58">
        <v>20227100053472</v>
      </c>
      <c r="F118" s="59">
        <v>44630</v>
      </c>
      <c r="G118" s="73">
        <f>IFERROR(WORKDAY(F118,H118,FESTIVOS!$A$2:$V$146),"")</f>
        <v>44677</v>
      </c>
      <c r="H118" s="61">
        <f>IFERROR(VLOOKUP(A118,Dependencias!$A$31:$B$44,2,FALSE),"")</f>
        <v>30</v>
      </c>
      <c r="I118" s="72" t="s">
        <v>140</v>
      </c>
      <c r="J118" s="56" t="s">
        <v>380</v>
      </c>
      <c r="K118" s="51" t="str">
        <f>IFERROR(VLOOKUP('Marzo 2022'!B118,Dependencias!$A$2:$V$27,2,FALSE),"")</f>
        <v>Dirección de Arte, Cultura y Patrimonio</v>
      </c>
      <c r="L118" s="52">
        <v>44657</v>
      </c>
      <c r="M118" s="53">
        <f>IF(L118="","No hay fecha de respuesta!",NETWORKDAYS(F118,L118,FESTIVOS!$A$2:$A$146))</f>
        <v>19</v>
      </c>
      <c r="N118" s="54" t="s">
        <v>381</v>
      </c>
    </row>
    <row r="119" spans="1:14" ht="15.75" customHeight="1">
      <c r="A119" s="55" t="s">
        <v>120</v>
      </c>
      <c r="B119" s="56">
        <v>700</v>
      </c>
      <c r="C119" s="56" t="s">
        <v>124</v>
      </c>
      <c r="D119" s="56">
        <v>924332022</v>
      </c>
      <c r="E119" s="58">
        <v>20227100054302</v>
      </c>
      <c r="F119" s="59">
        <v>44629</v>
      </c>
      <c r="G119" s="73">
        <f>IFERROR(WORKDAY(F119,H119,FESTIVOS!$A$2:$V$146),"")</f>
        <v>44658</v>
      </c>
      <c r="H119" s="61">
        <f>IFERROR(VLOOKUP(A119,Dependencias!$A$31:$B$44,2,FALSE),"")</f>
        <v>20</v>
      </c>
      <c r="I119" s="72" t="s">
        <v>151</v>
      </c>
      <c r="J119" s="56" t="s">
        <v>245</v>
      </c>
      <c r="K119" s="51" t="str">
        <f>IFERROR(VLOOKUP('Marzo 2022'!B119,Dependencias!$A$2:$V$27,2,FALSE),"")</f>
        <v>Direccion de Gestion Corporativa</v>
      </c>
      <c r="L119" s="52">
        <v>44631</v>
      </c>
      <c r="M119" s="53">
        <f>IF(L119="","No hay fecha de respuesta!",NETWORKDAYS(F119,L119,FESTIVOS!$A$2:$A$146))</f>
        <v>3</v>
      </c>
      <c r="N119" s="56" t="s">
        <v>240</v>
      </c>
    </row>
    <row r="120" spans="1:14" ht="15.75" customHeight="1">
      <c r="A120" s="55" t="s">
        <v>120</v>
      </c>
      <c r="B120" s="56">
        <v>220</v>
      </c>
      <c r="C120" s="56" t="s">
        <v>124</v>
      </c>
      <c r="D120" s="56">
        <v>899502022</v>
      </c>
      <c r="E120" s="58">
        <v>20227100054332</v>
      </c>
      <c r="F120" s="59">
        <v>44629</v>
      </c>
      <c r="G120" s="73">
        <f>IFERROR(WORKDAY(F120,H120,FESTIVOS!$A$2:$V$146),"")</f>
        <v>44658</v>
      </c>
      <c r="H120" s="61">
        <f>IFERROR(VLOOKUP(A120,Dependencias!$A$31:$B$44,2,FALSE),"")</f>
        <v>20</v>
      </c>
      <c r="I120" s="72" t="s">
        <v>137</v>
      </c>
      <c r="J120" s="56" t="s">
        <v>382</v>
      </c>
      <c r="K120" s="51" t="str">
        <f>IFERROR(VLOOKUP('Marzo 2022'!B120,Dependencias!$A$2:$V$27,2,FALSE),"")</f>
        <v>Dirección de Fomento</v>
      </c>
      <c r="L120" s="52">
        <v>44643</v>
      </c>
      <c r="M120" s="53">
        <f>IF(L120="","No hay fecha de respuesta!",NETWORKDAYS(F120,L120,FESTIVOS!$A$2:$A$146))</f>
        <v>10</v>
      </c>
      <c r="N120" s="54" t="s">
        <v>383</v>
      </c>
    </row>
    <row r="121" spans="1:14" ht="15.75" customHeight="1">
      <c r="A121" s="55" t="s">
        <v>120</v>
      </c>
      <c r="B121" s="56">
        <v>220</v>
      </c>
      <c r="C121" s="56" t="s">
        <v>126</v>
      </c>
      <c r="D121" s="56">
        <v>938132022</v>
      </c>
      <c r="E121" s="58">
        <v>20227100053162</v>
      </c>
      <c r="F121" s="59">
        <v>44630</v>
      </c>
      <c r="G121" s="73">
        <f>IFERROR(WORKDAY(F121,H121,FESTIVOS!$A$2:$V$146),"")</f>
        <v>44659</v>
      </c>
      <c r="H121" s="61">
        <f>IFERROR(VLOOKUP(A121,Dependencias!$A$31:$B$44,2,FALSE),"")</f>
        <v>20</v>
      </c>
      <c r="I121" s="72" t="s">
        <v>137</v>
      </c>
      <c r="J121" s="56" t="s">
        <v>384</v>
      </c>
      <c r="K121" s="51" t="str">
        <f>IFERROR(VLOOKUP('Marzo 2022'!B121,Dependencias!$A$2:$V$27,2,FALSE),"")</f>
        <v>Dirección de Fomento</v>
      </c>
      <c r="L121" s="52">
        <v>44630</v>
      </c>
      <c r="M121" s="53">
        <f>IF(L121="","No hay fecha de respuesta!",NETWORKDAYS(F121,L121,FESTIVOS!$A$2:$A$146))</f>
        <v>1</v>
      </c>
      <c r="N121" s="54" t="s">
        <v>385</v>
      </c>
    </row>
    <row r="122" spans="1:14" ht="15.75" customHeight="1">
      <c r="A122" s="55" t="s">
        <v>120</v>
      </c>
      <c r="B122" s="56">
        <v>210</v>
      </c>
      <c r="C122" s="56" t="s">
        <v>126</v>
      </c>
      <c r="D122" s="56">
        <v>945582022</v>
      </c>
      <c r="E122" s="58">
        <v>20227100053352</v>
      </c>
      <c r="F122" s="59">
        <v>44630</v>
      </c>
      <c r="G122" s="73">
        <f>IFERROR(WORKDAY(F122,H122,FESTIVOS!$A$2:$V$146),"")</f>
        <v>44659</v>
      </c>
      <c r="H122" s="61">
        <f>IFERROR(VLOOKUP(A122,Dependencias!$A$31:$B$44,2,FALSE),"")</f>
        <v>20</v>
      </c>
      <c r="I122" s="72" t="s">
        <v>149</v>
      </c>
      <c r="J122" s="56" t="s">
        <v>233</v>
      </c>
      <c r="K122" s="51" t="str">
        <f>IFERROR(VLOOKUP('Marzo 2022'!B122,Dependencias!$A$2:$V$27,2,FALSE),"")</f>
        <v>Dirección de Asuntos Locales y Participación</v>
      </c>
      <c r="L122" s="52">
        <v>44642</v>
      </c>
      <c r="M122" s="53">
        <f>IF(L122="","No hay fecha de respuesta!",NETWORKDAYS(F122,L122,FESTIVOS!$A$2:$A$146))</f>
        <v>8</v>
      </c>
      <c r="N122" s="54" t="s">
        <v>386</v>
      </c>
    </row>
    <row r="123" spans="1:14" ht="15.75" customHeight="1">
      <c r="A123" s="55" t="s">
        <v>41</v>
      </c>
      <c r="B123" s="56">
        <v>310</v>
      </c>
      <c r="C123" s="56" t="s">
        <v>126</v>
      </c>
      <c r="D123" s="56">
        <v>945612022</v>
      </c>
      <c r="E123" s="58">
        <v>20227100053222</v>
      </c>
      <c r="F123" s="59">
        <v>44630</v>
      </c>
      <c r="G123" s="73">
        <f>IFERROR(WORKDAY(F123,H123,FESTIVOS!$A$2:$V$146),"")</f>
        <v>44677</v>
      </c>
      <c r="H123" s="61">
        <f>IFERROR(VLOOKUP(A123,Dependencias!$A$31:$B$44,2,FALSE),"")</f>
        <v>30</v>
      </c>
      <c r="I123" s="72" t="s">
        <v>139</v>
      </c>
      <c r="J123" s="54" t="s">
        <v>387</v>
      </c>
      <c r="K123" s="51" t="str">
        <f>IFERROR(VLOOKUP('Marzo 2022'!B123,Dependencias!$A$2:$V$27,2,FALSE),"")</f>
        <v>Subdirección de Gestión Cultural y Artística</v>
      </c>
      <c r="L123" s="52">
        <v>44642</v>
      </c>
      <c r="M123" s="53">
        <f>IF(L123="","No hay fecha de respuesta!",NETWORKDAYS(F123,L123,FESTIVOS!$A$2:$A$146))</f>
        <v>8</v>
      </c>
      <c r="N123" s="54" t="s">
        <v>388</v>
      </c>
    </row>
    <row r="124" spans="1:14" ht="15.75" customHeight="1">
      <c r="A124" s="55" t="s">
        <v>120</v>
      </c>
      <c r="B124" s="56">
        <v>220</v>
      </c>
      <c r="C124" s="56" t="s">
        <v>126</v>
      </c>
      <c r="D124" s="56">
        <v>947322022</v>
      </c>
      <c r="E124" s="58">
        <v>20227100053432</v>
      </c>
      <c r="F124" s="59">
        <v>44630</v>
      </c>
      <c r="G124" s="73">
        <f>IFERROR(WORKDAY(F124,H124,FESTIVOS!$A$2:$V$146),"")</f>
        <v>44659</v>
      </c>
      <c r="H124" s="61">
        <f>IFERROR(VLOOKUP(A124,Dependencias!$A$31:$B$44,2,FALSE),"")</f>
        <v>20</v>
      </c>
      <c r="I124" s="72" t="s">
        <v>137</v>
      </c>
      <c r="J124" s="56" t="s">
        <v>389</v>
      </c>
      <c r="K124" s="51" t="str">
        <f>IFERROR(VLOOKUP('Marzo 2022'!B124,Dependencias!$A$2:$V$27,2,FALSE),"")</f>
        <v>Dirección de Fomento</v>
      </c>
      <c r="L124" s="52">
        <v>44635</v>
      </c>
      <c r="M124" s="53">
        <f>IF(L124="","No hay fecha de respuesta!",NETWORKDAYS(F124,L124,FESTIVOS!$A$2:$A$146))</f>
        <v>4</v>
      </c>
      <c r="N124" s="54" t="s">
        <v>390</v>
      </c>
    </row>
    <row r="125" spans="1:14" ht="15.75" customHeight="1">
      <c r="A125" s="67" t="s">
        <v>120</v>
      </c>
      <c r="B125" s="56">
        <v>310</v>
      </c>
      <c r="C125" s="56" t="s">
        <v>126</v>
      </c>
      <c r="D125" s="56">
        <v>951942022</v>
      </c>
      <c r="E125" s="58">
        <v>20227100053592</v>
      </c>
      <c r="F125" s="59">
        <v>44630</v>
      </c>
      <c r="G125" s="73">
        <f>IFERROR(WORKDAY(F125,H125,FESTIVOS!$A$2:$V$146),"")</f>
        <v>44659</v>
      </c>
      <c r="H125" s="61">
        <f>IFERROR(VLOOKUP(A125,Dependencias!$A$31:$B$44,2,FALSE),"")</f>
        <v>20</v>
      </c>
      <c r="I125" s="72" t="s">
        <v>156</v>
      </c>
      <c r="J125" s="56" t="s">
        <v>391</v>
      </c>
      <c r="K125" s="51" t="str">
        <f>IFERROR(VLOOKUP('Marzo 2022'!B125,Dependencias!$A$2:$V$27,2,FALSE),"")</f>
        <v>Subdirección de Gestión Cultural y Artística</v>
      </c>
      <c r="L125" s="52">
        <v>44648</v>
      </c>
      <c r="M125" s="53">
        <f>IF(L125="","No hay fecha de respuesta!",NETWORKDAYS(F125,L125,FESTIVOS!$A$2:$A$146))</f>
        <v>12</v>
      </c>
      <c r="N125" s="54" t="s">
        <v>392</v>
      </c>
    </row>
    <row r="126" spans="1:14" ht="15.75" customHeight="1">
      <c r="A126" s="67" t="s">
        <v>41</v>
      </c>
      <c r="B126" s="56">
        <v>220</v>
      </c>
      <c r="C126" s="56" t="s">
        <v>126</v>
      </c>
      <c r="D126" s="56">
        <v>968992022</v>
      </c>
      <c r="E126" s="58">
        <v>20227100053882</v>
      </c>
      <c r="F126" s="59">
        <v>44631</v>
      </c>
      <c r="G126" s="73">
        <f>IFERROR(WORKDAY(F126,H126,FESTIVOS!$A$2:$V$146),"")</f>
        <v>44678</v>
      </c>
      <c r="H126" s="61">
        <f>IFERROR(VLOOKUP(A126,Dependencias!$A$31:$B$44,2,FALSE),"")</f>
        <v>30</v>
      </c>
      <c r="I126" s="72" t="s">
        <v>137</v>
      </c>
      <c r="J126" s="54" t="s">
        <v>393</v>
      </c>
      <c r="K126" s="51" t="str">
        <f>IFERROR(VLOOKUP('Marzo 2022'!B126,Dependencias!$A$2:$V$27,2,FALSE),"")</f>
        <v>Dirección de Fomento</v>
      </c>
      <c r="L126" s="52">
        <v>44635</v>
      </c>
      <c r="M126" s="53">
        <f>IF(L126="","No hay fecha de respuesta!",NETWORKDAYS(F126,L126,FESTIVOS!$A$2:$A$146))</f>
        <v>3</v>
      </c>
      <c r="N126" s="54" t="s">
        <v>394</v>
      </c>
    </row>
    <row r="127" spans="1:14" ht="15.75" customHeight="1">
      <c r="A127" s="67" t="s">
        <v>41</v>
      </c>
      <c r="B127" s="56">
        <v>220</v>
      </c>
      <c r="C127" s="56" t="s">
        <v>126</v>
      </c>
      <c r="D127" s="56">
        <v>969192022</v>
      </c>
      <c r="E127" s="58">
        <v>20227100053952</v>
      </c>
      <c r="F127" s="59">
        <v>44631</v>
      </c>
      <c r="G127" s="73">
        <f>IFERROR(WORKDAY(F127,H127,FESTIVOS!$A$2:$V$146),"")</f>
        <v>44678</v>
      </c>
      <c r="H127" s="61">
        <f>IFERROR(VLOOKUP(A127,Dependencias!$A$31:$B$44,2,FALSE),"")</f>
        <v>30</v>
      </c>
      <c r="I127" s="72" t="s">
        <v>137</v>
      </c>
      <c r="J127" s="54" t="s">
        <v>393</v>
      </c>
      <c r="K127" s="51" t="str">
        <f>IFERROR(VLOOKUP('Marzo 2022'!B127,Dependencias!$A$2:$V$27,2,FALSE),"")</f>
        <v>Dirección de Fomento</v>
      </c>
      <c r="L127" s="52">
        <v>44635</v>
      </c>
      <c r="M127" s="53">
        <f>IF(L127="","No hay fecha de respuesta!",NETWORKDAYS(F127,L127,FESTIVOS!$A$2:$A$146))</f>
        <v>3</v>
      </c>
      <c r="N127" s="54" t="s">
        <v>395</v>
      </c>
    </row>
    <row r="128" spans="1:14" ht="15.75" customHeight="1">
      <c r="A128" s="67" t="s">
        <v>41</v>
      </c>
      <c r="B128" s="56">
        <v>220</v>
      </c>
      <c r="C128" s="56" t="s">
        <v>126</v>
      </c>
      <c r="D128" s="56">
        <v>971922022</v>
      </c>
      <c r="E128" s="58">
        <v>20227100053982</v>
      </c>
      <c r="F128" s="59">
        <v>44631</v>
      </c>
      <c r="G128" s="73">
        <f>IFERROR(WORKDAY(F128,H128,FESTIVOS!$A$2:$V$146),"")</f>
        <v>44678</v>
      </c>
      <c r="H128" s="61">
        <f>IFERROR(VLOOKUP(A128,Dependencias!$A$31:$B$44,2,FALSE),"")</f>
        <v>30</v>
      </c>
      <c r="I128" s="72" t="s">
        <v>137</v>
      </c>
      <c r="J128" s="54" t="s">
        <v>396</v>
      </c>
      <c r="K128" s="51" t="str">
        <f>IFERROR(VLOOKUP('Marzo 2022'!B128,Dependencias!$A$2:$V$27,2,FALSE),"")</f>
        <v>Dirección de Fomento</v>
      </c>
      <c r="L128" s="52">
        <v>44630</v>
      </c>
      <c r="M128" s="53">
        <f>IF(L128="","No hay fecha de respuesta!",NETWORKDAYS(F128,L128,FESTIVOS!$A$2:$A$146))</f>
        <v>-2</v>
      </c>
      <c r="N128" s="54" t="s">
        <v>397</v>
      </c>
    </row>
    <row r="129" spans="1:14" ht="15.75" customHeight="1">
      <c r="A129" s="67" t="s">
        <v>41</v>
      </c>
      <c r="B129" s="56">
        <v>220</v>
      </c>
      <c r="C129" s="56" t="s">
        <v>126</v>
      </c>
      <c r="D129" s="56">
        <v>972212022</v>
      </c>
      <c r="E129" s="58">
        <v>20227100053992</v>
      </c>
      <c r="F129" s="59">
        <v>44631</v>
      </c>
      <c r="G129" s="73">
        <f>IFERROR(WORKDAY(F129,H129,FESTIVOS!$A$2:$V$146),"")</f>
        <v>44678</v>
      </c>
      <c r="H129" s="61">
        <f>IFERROR(VLOOKUP(A129,Dependencias!$A$31:$B$44,2,FALSE),"")</f>
        <v>30</v>
      </c>
      <c r="I129" s="72" t="s">
        <v>137</v>
      </c>
      <c r="J129" s="54" t="s">
        <v>396</v>
      </c>
      <c r="K129" s="51" t="str">
        <f>IFERROR(VLOOKUP('Marzo 2022'!B129,Dependencias!$A$2:$V$27,2,FALSE),"")</f>
        <v>Dirección de Fomento</v>
      </c>
      <c r="L129" s="52">
        <v>44630</v>
      </c>
      <c r="M129" s="53">
        <f>IF(L129="","No hay fecha de respuesta!",NETWORKDAYS(F129,L129,FESTIVOS!$A$2:$A$146))</f>
        <v>-2</v>
      </c>
      <c r="N129" s="54" t="s">
        <v>398</v>
      </c>
    </row>
    <row r="130" spans="1:14" ht="15.75" customHeight="1">
      <c r="A130" s="67" t="s">
        <v>120</v>
      </c>
      <c r="B130" s="56">
        <v>220</v>
      </c>
      <c r="C130" s="56" t="s">
        <v>126</v>
      </c>
      <c r="D130" s="56">
        <v>1003592022</v>
      </c>
      <c r="E130" s="58">
        <v>20227100053902</v>
      </c>
      <c r="F130" s="59">
        <v>44631</v>
      </c>
      <c r="G130" s="73">
        <f>IFERROR(WORKDAY(F130,H130,FESTIVOS!$A$2:$V$146),"")</f>
        <v>44662</v>
      </c>
      <c r="H130" s="61">
        <f>IFERROR(VLOOKUP(A130,Dependencias!$A$31:$B$44,2,FALSE),"")</f>
        <v>20</v>
      </c>
      <c r="I130" s="72" t="s">
        <v>137</v>
      </c>
      <c r="J130" s="54" t="s">
        <v>399</v>
      </c>
      <c r="K130" s="51" t="str">
        <f>IFERROR(VLOOKUP('Marzo 2022'!B130,Dependencias!$A$2:$V$27,2,FALSE),"")</f>
        <v>Dirección de Fomento</v>
      </c>
      <c r="L130" s="52">
        <v>44630</v>
      </c>
      <c r="M130" s="53">
        <f>IF(L130="","No hay fecha de respuesta!",NETWORKDAYS(F130,L130,FESTIVOS!$A$2:$A$146))</f>
        <v>-2</v>
      </c>
      <c r="N130" s="54" t="s">
        <v>397</v>
      </c>
    </row>
    <row r="131" spans="1:14" ht="15.75" customHeight="1">
      <c r="A131" s="67" t="s">
        <v>41</v>
      </c>
      <c r="B131" s="56">
        <v>220</v>
      </c>
      <c r="C131" s="56" t="s">
        <v>126</v>
      </c>
      <c r="D131" s="56">
        <v>972172022</v>
      </c>
      <c r="E131" s="58">
        <v>20227100054012</v>
      </c>
      <c r="F131" s="59">
        <v>44631</v>
      </c>
      <c r="G131" s="73">
        <f>IFERROR(WORKDAY(F131,H131,FESTIVOS!$A$2:$V$146),"")</f>
        <v>44678</v>
      </c>
      <c r="H131" s="61">
        <f>IFERROR(VLOOKUP(A131,Dependencias!$A$31:$B$44,2,FALSE),"")</f>
        <v>30</v>
      </c>
      <c r="I131" s="72" t="s">
        <v>137</v>
      </c>
      <c r="J131" s="56" t="s">
        <v>400</v>
      </c>
      <c r="K131" s="51" t="str">
        <f>IFERROR(VLOOKUP('Marzo 2022'!B131,Dependencias!$A$2:$V$27,2,FALSE),"")</f>
        <v>Dirección de Fomento</v>
      </c>
      <c r="L131" s="52">
        <v>44635</v>
      </c>
      <c r="M131" s="53">
        <f>IF(L131="","No hay fecha de respuesta!",NETWORKDAYS(F131,L131,FESTIVOS!$A$2:$A$146))</f>
        <v>3</v>
      </c>
      <c r="N131" s="54" t="s">
        <v>401</v>
      </c>
    </row>
    <row r="132" spans="1:14" ht="18" customHeight="1">
      <c r="A132" s="67" t="s">
        <v>120</v>
      </c>
      <c r="B132" s="56">
        <v>230</v>
      </c>
      <c r="C132" s="56" t="s">
        <v>126</v>
      </c>
      <c r="D132" s="56">
        <v>975322022</v>
      </c>
      <c r="E132" s="58">
        <v>20227100054102</v>
      </c>
      <c r="F132" s="59">
        <v>44631</v>
      </c>
      <c r="G132" s="73">
        <f>IFERROR(WORKDAY(F132,H132,FESTIVOS!$A$2:$V$146),"")</f>
        <v>44662</v>
      </c>
      <c r="H132" s="61">
        <f>IFERROR(VLOOKUP(A132,Dependencias!$A$31:$B$44,2,FALSE),"")</f>
        <v>20</v>
      </c>
      <c r="I132" s="72" t="s">
        <v>150</v>
      </c>
      <c r="J132" s="56" t="s">
        <v>402</v>
      </c>
      <c r="K132" s="51" t="str">
        <f>IFERROR(VLOOKUP('Marzo 2022'!B132,Dependencias!$A$2:$V$27,2,FALSE),"")</f>
        <v>Direccion de Personas Juridicas</v>
      </c>
      <c r="L132" s="52">
        <v>44638</v>
      </c>
      <c r="M132" s="53">
        <f>IF(L132="","No hay fecha de respuesta!",NETWORKDAYS(F132,L132,FESTIVOS!$A$2:$A$146))</f>
        <v>6</v>
      </c>
      <c r="N132" s="54" t="s">
        <v>403</v>
      </c>
    </row>
    <row r="133" spans="1:14" ht="15.75" customHeight="1">
      <c r="A133" s="67" t="s">
        <v>35</v>
      </c>
      <c r="B133" s="56">
        <v>330</v>
      </c>
      <c r="C133" s="56" t="s">
        <v>126</v>
      </c>
      <c r="D133" s="56">
        <v>978292022</v>
      </c>
      <c r="E133" s="58">
        <v>20227100054202</v>
      </c>
      <c r="F133" s="59">
        <v>44631</v>
      </c>
      <c r="G133" s="73">
        <f>IFERROR(WORKDAY(F133,H133,FESTIVOS!$A$2:$V$146),"")</f>
        <v>44638</v>
      </c>
      <c r="H133" s="56">
        <v>5</v>
      </c>
      <c r="I133" s="72" t="s">
        <v>142</v>
      </c>
      <c r="J133" s="56" t="s">
        <v>404</v>
      </c>
      <c r="K133" s="51" t="str">
        <f>IFERROR(VLOOKUP('Marzo 2022'!B133,Dependencias!$A$2:$V$27,2,FALSE),"")</f>
        <v>Subdirección de Infraestructura y patrimonio cultural</v>
      </c>
      <c r="L133" s="52">
        <v>44636</v>
      </c>
      <c r="M133" s="53">
        <f>IF(L133="","No hay fecha de respuesta!",NETWORKDAYS(F133,L133,FESTIVOS!$A$2:$A$146))</f>
        <v>4</v>
      </c>
      <c r="N133" s="54" t="s">
        <v>405</v>
      </c>
    </row>
    <row r="134" spans="1:14" ht="15.75" customHeight="1">
      <c r="A134" s="67" t="s">
        <v>120</v>
      </c>
      <c r="B134" s="56">
        <v>310</v>
      </c>
      <c r="C134" s="56" t="s">
        <v>126</v>
      </c>
      <c r="D134" s="56">
        <v>1003622022</v>
      </c>
      <c r="E134" s="58">
        <v>20227100054612</v>
      </c>
      <c r="F134" s="59">
        <v>44634</v>
      </c>
      <c r="G134" s="73">
        <f>IFERROR(WORKDAY(F134,H134,FESTIVOS!$A$2:$V$146),"")</f>
        <v>44663</v>
      </c>
      <c r="H134" s="61">
        <f>IFERROR(VLOOKUP(A134,Dependencias!$A$31:$B$44,2,FALSE),"")</f>
        <v>20</v>
      </c>
      <c r="I134" s="72" t="s">
        <v>156</v>
      </c>
      <c r="J134" s="75" t="s">
        <v>406</v>
      </c>
      <c r="K134" s="51" t="str">
        <f>IFERROR(VLOOKUP('Marzo 2022'!B134,Dependencias!$A$2:$V$27,2,FALSE),"")</f>
        <v>Subdirección de Gestión Cultural y Artística</v>
      </c>
      <c r="L134" s="74">
        <v>44649</v>
      </c>
      <c r="M134" s="53">
        <f>IF(L134="","No hay fecha de respuesta!",NETWORKDAYS(F134,L134,FESTIVOS!$A$2:$A$146))</f>
        <v>11</v>
      </c>
      <c r="N134" s="56" t="s">
        <v>407</v>
      </c>
    </row>
    <row r="135" spans="1:14" ht="15.75" customHeight="1">
      <c r="A135" s="67" t="s">
        <v>120</v>
      </c>
      <c r="B135" s="56">
        <v>310</v>
      </c>
      <c r="C135" s="56" t="s">
        <v>126</v>
      </c>
      <c r="D135" s="56">
        <v>1003632022</v>
      </c>
      <c r="E135" s="58">
        <v>20227100054632</v>
      </c>
      <c r="F135" s="59">
        <v>44634</v>
      </c>
      <c r="G135" s="73">
        <f>IFERROR(WORKDAY(F135,H135,FESTIVOS!$A$2:$V$146),"")</f>
        <v>44663</v>
      </c>
      <c r="H135" s="56">
        <v>20</v>
      </c>
      <c r="I135" s="72" t="s">
        <v>156</v>
      </c>
      <c r="J135" s="56" t="s">
        <v>408</v>
      </c>
      <c r="K135" s="51" t="str">
        <f>IFERROR(VLOOKUP('Marzo 2022'!B135,Dependencias!$A$2:$V$27,2,FALSE),"")</f>
        <v>Subdirección de Gestión Cultural y Artística</v>
      </c>
      <c r="L135" s="52">
        <v>44649</v>
      </c>
      <c r="M135" s="53">
        <f>IF(L135="","No hay fecha de respuesta!",NETWORKDAYS(F135,L135,FESTIVOS!$A$2:$A$146))</f>
        <v>11</v>
      </c>
      <c r="N135" s="54" t="s">
        <v>409</v>
      </c>
    </row>
    <row r="136" spans="1:14" ht="15.75" customHeight="1">
      <c r="A136" s="67" t="s">
        <v>120</v>
      </c>
      <c r="B136" s="56">
        <v>310</v>
      </c>
      <c r="C136" s="56" t="s">
        <v>126</v>
      </c>
      <c r="D136" s="56">
        <v>1003642022</v>
      </c>
      <c r="E136" s="58">
        <v>20227100054642</v>
      </c>
      <c r="F136" s="59">
        <v>44634</v>
      </c>
      <c r="G136" s="73">
        <f>IFERROR(WORKDAY(F136,H136,FESTIVOS!$A$2:$V$146),"")</f>
        <v>44663</v>
      </c>
      <c r="H136" s="61">
        <f>IFERROR(VLOOKUP(A136,Dependencias!$A$31:$B$44,2,FALSE),"")</f>
        <v>20</v>
      </c>
      <c r="I136" s="72" t="s">
        <v>156</v>
      </c>
      <c r="J136" s="56" t="s">
        <v>410</v>
      </c>
      <c r="K136" s="51" t="str">
        <f>IFERROR(VLOOKUP('Marzo 2022'!B136,Dependencias!$A$2:$V$27,2,FALSE),"")</f>
        <v>Subdirección de Gestión Cultural y Artística</v>
      </c>
      <c r="L136" s="52">
        <v>44649</v>
      </c>
      <c r="M136" s="53">
        <f>IF(L136="","No hay fecha de respuesta!",NETWORKDAYS(F136,L136,FESTIVOS!$A$2:$A$146))</f>
        <v>11</v>
      </c>
      <c r="N136" s="54" t="s">
        <v>411</v>
      </c>
    </row>
    <row r="137" spans="1:14" ht="15.75" customHeight="1">
      <c r="A137" s="67" t="s">
        <v>35</v>
      </c>
      <c r="B137" s="56">
        <v>240</v>
      </c>
      <c r="C137" s="56" t="s">
        <v>126</v>
      </c>
      <c r="D137" s="56">
        <v>1005002022</v>
      </c>
      <c r="E137" s="58">
        <v>20227100052902</v>
      </c>
      <c r="F137" s="59">
        <v>44629</v>
      </c>
      <c r="G137" s="73">
        <f>IFERROR(WORKDAY(F137,H137,FESTIVOS!$A$2:$V$146),"")</f>
        <v>44676</v>
      </c>
      <c r="H137" s="61">
        <f>IFERROR(VLOOKUP(A137,Dependencias!$A$31:$B$44,2,FALSE),"")</f>
        <v>30</v>
      </c>
      <c r="I137" s="72" t="s">
        <v>151</v>
      </c>
      <c r="J137" s="56" t="s">
        <v>412</v>
      </c>
      <c r="K137" s="51" t="str">
        <f>IFERROR(VLOOKUP('Marzo 2022'!B137,Dependencias!$A$2:$V$27,2,FALSE),"")</f>
        <v>Dirección de Economia, Estudios y Politica</v>
      </c>
      <c r="L137" s="52">
        <v>44634</v>
      </c>
      <c r="M137" s="53">
        <f>IF(L137="","No hay fecha de respuesta!",NETWORKDAYS(F137,L137,FESTIVOS!$A$2:$A$146))</f>
        <v>4</v>
      </c>
      <c r="N137" s="54" t="s">
        <v>413</v>
      </c>
    </row>
    <row r="138" spans="1:14" ht="15.75" customHeight="1">
      <c r="A138" s="67" t="s">
        <v>35</v>
      </c>
      <c r="B138" s="56">
        <v>330</v>
      </c>
      <c r="C138" s="56" t="s">
        <v>126</v>
      </c>
      <c r="D138" s="56">
        <v>1003962022</v>
      </c>
      <c r="E138" s="58">
        <v>20227100054662</v>
      </c>
      <c r="F138" s="59">
        <v>44634</v>
      </c>
      <c r="G138" s="73">
        <f>IFERROR(WORKDAY(F138,H138,FESTIVOS!$A$2:$V$146),"")</f>
        <v>44679</v>
      </c>
      <c r="H138" s="61">
        <f>IFERROR(VLOOKUP(A138,Dependencias!$A$31:$B$44,2,FALSE),"")</f>
        <v>30</v>
      </c>
      <c r="I138" s="72" t="s">
        <v>142</v>
      </c>
      <c r="J138" s="56" t="s">
        <v>414</v>
      </c>
      <c r="K138" s="51" t="str">
        <f>IFERROR(VLOOKUP('Marzo 2022'!B138,Dependencias!$A$2:$V$27,2,FALSE),"")</f>
        <v>Subdirección de Infraestructura y patrimonio cultural</v>
      </c>
      <c r="L138" s="52"/>
      <c r="M138" s="53" t="str">
        <f>IF(L138="","No hay fecha de respuesta!",NETWORKDAYS(F138,L138,FESTIVOS!$A$2:$A$146))</f>
        <v>No hay fecha de respuesta!</v>
      </c>
      <c r="N138" s="85"/>
    </row>
    <row r="139" spans="1:14" ht="15.75" customHeight="1">
      <c r="A139" s="67" t="s">
        <v>120</v>
      </c>
      <c r="B139" s="56">
        <v>310</v>
      </c>
      <c r="C139" s="56" t="s">
        <v>126</v>
      </c>
      <c r="D139" s="56">
        <v>1003942022</v>
      </c>
      <c r="E139" s="58">
        <v>20227100054672</v>
      </c>
      <c r="F139" s="59">
        <v>44634</v>
      </c>
      <c r="G139" s="73">
        <f>IFERROR(WORKDAY(F139,H139,FESTIVOS!$A$2:$V$146),"")</f>
        <v>44663</v>
      </c>
      <c r="H139" s="61">
        <f>IFERROR(VLOOKUP(A139,Dependencias!$A$31:$B$44,2,FALSE),"")</f>
        <v>20</v>
      </c>
      <c r="I139" s="72" t="s">
        <v>156</v>
      </c>
      <c r="J139" s="56" t="s">
        <v>415</v>
      </c>
      <c r="K139" s="51" t="str">
        <f>IFERROR(VLOOKUP('Marzo 2022'!B139,Dependencias!$A$2:$V$27,2,FALSE),"")</f>
        <v>Subdirección de Gestión Cultural y Artística</v>
      </c>
      <c r="L139" s="52">
        <v>44650</v>
      </c>
      <c r="M139" s="53">
        <f>IF(L139="","No hay fecha de respuesta!",NETWORKDAYS(F139,L139,FESTIVOS!$A$2:$A$146))</f>
        <v>12</v>
      </c>
      <c r="N139" s="54" t="s">
        <v>416</v>
      </c>
    </row>
    <row r="140" spans="1:14" ht="15.75" customHeight="1">
      <c r="A140" s="67" t="s">
        <v>120</v>
      </c>
      <c r="B140" s="56">
        <v>310</v>
      </c>
      <c r="C140" s="56" t="s">
        <v>126</v>
      </c>
      <c r="D140" s="56">
        <v>1006232022</v>
      </c>
      <c r="E140" s="58">
        <v>20227100054682</v>
      </c>
      <c r="F140" s="59">
        <v>44634</v>
      </c>
      <c r="G140" s="73">
        <f>IFERROR(WORKDAY(F140,H140,FESTIVOS!$A$2:$V$146),"")</f>
        <v>44663</v>
      </c>
      <c r="H140" s="61">
        <f>IFERROR(VLOOKUP(A140,Dependencias!$A$31:$B$44,2,FALSE),"")</f>
        <v>20</v>
      </c>
      <c r="I140" s="72" t="s">
        <v>156</v>
      </c>
      <c r="J140" s="56" t="s">
        <v>417</v>
      </c>
      <c r="K140" s="51" t="str">
        <f>IFERROR(VLOOKUP('Marzo 2022'!B140,Dependencias!$A$2:$V$27,2,FALSE),"")</f>
        <v>Subdirección de Gestión Cultural y Artística</v>
      </c>
      <c r="L140" s="52">
        <v>44662</v>
      </c>
      <c r="M140" s="53">
        <f>IF(L140="","No hay fecha de respuesta!",NETWORKDAYS(F140,L140,FESTIVOS!$A$2:$A$146))</f>
        <v>20</v>
      </c>
      <c r="N140" s="54" t="s">
        <v>418</v>
      </c>
    </row>
    <row r="141" spans="1:14" ht="15.75" customHeight="1">
      <c r="A141" s="67" t="s">
        <v>120</v>
      </c>
      <c r="B141" s="56">
        <v>310</v>
      </c>
      <c r="C141" s="56" t="s">
        <v>126</v>
      </c>
      <c r="D141" s="56">
        <v>1006622022</v>
      </c>
      <c r="E141" s="56">
        <v>20227100054732</v>
      </c>
      <c r="F141" s="59">
        <v>44634</v>
      </c>
      <c r="G141" s="73">
        <f>IFERROR(WORKDAY(F141,H141,FESTIVOS!$A$2:$V$146),"")</f>
        <v>44663</v>
      </c>
      <c r="H141" s="61">
        <f>IFERROR(VLOOKUP(A141,Dependencias!$A$31:$B$44,2,FALSE),"")</f>
        <v>20</v>
      </c>
      <c r="I141" s="72" t="s">
        <v>156</v>
      </c>
      <c r="J141" s="56" t="s">
        <v>419</v>
      </c>
      <c r="K141" s="51" t="str">
        <f>IFERROR(VLOOKUP('Marzo 2022'!B141,Dependencias!$A$2:$V$27,2,FALSE),"")</f>
        <v>Subdirección de Gestión Cultural y Artística</v>
      </c>
      <c r="L141" s="52">
        <v>44662</v>
      </c>
      <c r="M141" s="53">
        <f>IF(L141="","No hay fecha de respuesta!",NETWORKDAYS(F141,L141,FESTIVOS!$A$2:$A$146))</f>
        <v>20</v>
      </c>
      <c r="N141" s="54" t="s">
        <v>420</v>
      </c>
    </row>
    <row r="142" spans="1:14" ht="15.75" customHeight="1">
      <c r="A142" s="67" t="s">
        <v>120</v>
      </c>
      <c r="B142" s="56">
        <v>310</v>
      </c>
      <c r="C142" s="56" t="s">
        <v>126</v>
      </c>
      <c r="D142" s="56">
        <v>1006942022</v>
      </c>
      <c r="E142" s="58">
        <v>20227100054762</v>
      </c>
      <c r="F142" s="59">
        <v>44634</v>
      </c>
      <c r="G142" s="73">
        <f>IFERROR(WORKDAY(F142,H142,FESTIVOS!$A$2:$V$146),"")</f>
        <v>44663</v>
      </c>
      <c r="H142" s="61">
        <f>IFERROR(VLOOKUP(A142,Dependencias!$A$31:$B$44,2,FALSE),"")</f>
        <v>20</v>
      </c>
      <c r="I142" s="72" t="s">
        <v>156</v>
      </c>
      <c r="J142" s="56" t="s">
        <v>419</v>
      </c>
      <c r="K142" s="51" t="str">
        <f>IFERROR(VLOOKUP('Marzo 2022'!B142,Dependencias!$A$2:$V$27,2,FALSE),"")</f>
        <v>Subdirección de Gestión Cultural y Artística</v>
      </c>
      <c r="L142" s="52">
        <v>44662</v>
      </c>
      <c r="M142" s="53">
        <f>IF(L142="","No hay fecha de respuesta!",NETWORKDAYS(F142,L142,FESTIVOS!$A$2:$A$146))</f>
        <v>20</v>
      </c>
      <c r="N142" s="54" t="s">
        <v>421</v>
      </c>
    </row>
    <row r="143" spans="1:14" ht="15.75" customHeight="1">
      <c r="A143" s="67" t="s">
        <v>120</v>
      </c>
      <c r="B143" s="56">
        <v>310</v>
      </c>
      <c r="C143" s="56" t="s">
        <v>126</v>
      </c>
      <c r="D143" s="56">
        <v>1007522022</v>
      </c>
      <c r="E143" s="58">
        <v>20227100054782</v>
      </c>
      <c r="F143" s="59">
        <v>44634</v>
      </c>
      <c r="G143" s="73">
        <f>IFERROR(WORKDAY(F143,H143,FESTIVOS!$A$2:$V$146),"")</f>
        <v>44663</v>
      </c>
      <c r="H143" s="61">
        <f>IFERROR(VLOOKUP(A143,Dependencias!$A$31:$B$44,2,FALSE),"")</f>
        <v>20</v>
      </c>
      <c r="I143" s="72" t="s">
        <v>156</v>
      </c>
      <c r="J143" s="54" t="s">
        <v>422</v>
      </c>
      <c r="K143" s="51" t="str">
        <f>IFERROR(VLOOKUP('Marzo 2022'!B143,Dependencias!$A$2:$V$27,2,FALSE),"")</f>
        <v>Subdirección de Gestión Cultural y Artística</v>
      </c>
      <c r="L143" s="52">
        <v>44662</v>
      </c>
      <c r="M143" s="53">
        <f>IF(L143="","No hay fecha de respuesta!",NETWORKDAYS(F143,L143,FESTIVOS!$A$2:$A$146))</f>
        <v>20</v>
      </c>
      <c r="N143" s="54" t="s">
        <v>423</v>
      </c>
    </row>
    <row r="144" spans="1:14" ht="15.75" customHeight="1">
      <c r="A144" s="67" t="s">
        <v>120</v>
      </c>
      <c r="B144" s="56">
        <v>700</v>
      </c>
      <c r="C144" s="56" t="s">
        <v>126</v>
      </c>
      <c r="D144" s="56">
        <v>1009212022</v>
      </c>
      <c r="E144" s="58">
        <v>20227100054822</v>
      </c>
      <c r="F144" s="59">
        <v>44634</v>
      </c>
      <c r="G144" s="73">
        <f>IFERROR(WORKDAY(F144,H144,FESTIVOS!$A$2:$V$146),"")</f>
        <v>44649</v>
      </c>
      <c r="H144" s="56">
        <v>10</v>
      </c>
      <c r="I144" s="72" t="s">
        <v>155</v>
      </c>
      <c r="J144" s="56" t="s">
        <v>424</v>
      </c>
      <c r="K144" s="51" t="str">
        <f>IFERROR(VLOOKUP('Marzo 2022'!B144,Dependencias!$A$2:$V$27,2,FALSE),"")</f>
        <v>Direccion de Gestion Corporativa</v>
      </c>
      <c r="L144" s="52">
        <v>44644</v>
      </c>
      <c r="M144" s="53">
        <f>IF(L144="","No hay fecha de respuesta!",NETWORKDAYS(F144,L144,FESTIVOS!$A$2:$A$146))</f>
        <v>8</v>
      </c>
      <c r="N144" s="54" t="s">
        <v>425</v>
      </c>
    </row>
    <row r="145" spans="1:14" ht="15.75" customHeight="1">
      <c r="A145" s="67" t="s">
        <v>120</v>
      </c>
      <c r="B145" s="56">
        <v>700</v>
      </c>
      <c r="C145" s="56" t="s">
        <v>126</v>
      </c>
      <c r="D145" s="57">
        <v>1010162022</v>
      </c>
      <c r="E145" s="68">
        <v>20227100054862</v>
      </c>
      <c r="F145" s="59">
        <v>44634</v>
      </c>
      <c r="G145" s="73">
        <f>IFERROR(WORKDAY(F145,H145,FESTIVOS!$A$2:$V$146),"")</f>
        <v>44649</v>
      </c>
      <c r="H145" s="56">
        <v>10</v>
      </c>
      <c r="I145" s="72" t="s">
        <v>155</v>
      </c>
      <c r="J145" s="56" t="s">
        <v>424</v>
      </c>
      <c r="K145" s="51" t="str">
        <f>IFERROR(VLOOKUP('Marzo 2022'!B145,Dependencias!$A$2:$V$27,2,FALSE),"")</f>
        <v>Direccion de Gestion Corporativa</v>
      </c>
      <c r="L145" s="52">
        <v>44644</v>
      </c>
      <c r="M145" s="53">
        <f>IF(L145="","No hay fecha de respuesta!",NETWORKDAYS(F145,L145,FESTIVOS!$A$2:$A$146))</f>
        <v>8</v>
      </c>
      <c r="N145" s="54" t="s">
        <v>426</v>
      </c>
    </row>
    <row r="146" spans="1:14" ht="15.75" customHeight="1">
      <c r="A146" s="67" t="s">
        <v>120</v>
      </c>
      <c r="B146" s="56">
        <v>730</v>
      </c>
      <c r="C146" s="56" t="s">
        <v>124</v>
      </c>
      <c r="D146" s="56">
        <v>1011472022</v>
      </c>
      <c r="E146" s="58">
        <v>20227100059752</v>
      </c>
      <c r="F146" s="59">
        <v>44634</v>
      </c>
      <c r="G146" s="73">
        <f>IFERROR(WORKDAY(F146,H146,FESTIVOS!$A$2:$V$146),"")</f>
        <v>44663</v>
      </c>
      <c r="H146" s="61">
        <f>IFERROR(VLOOKUP(A146,Dependencias!$A$31:$B$44,2,FALSE),"")</f>
        <v>20</v>
      </c>
      <c r="I146" s="72" t="s">
        <v>147</v>
      </c>
      <c r="J146" s="56" t="s">
        <v>427</v>
      </c>
      <c r="K146" s="51" t="str">
        <f>IFERROR(VLOOKUP('Marzo 2022'!B146,Dependencias!$A$2:$V$27,2,FALSE),"")</f>
        <v>Grupo Interno De Trabajo De Gestión Del Talento Humano</v>
      </c>
      <c r="L146" s="52">
        <v>44650</v>
      </c>
      <c r="M146" s="53">
        <f>IF(L146="","No hay fecha de respuesta!",NETWORKDAYS(F146,L146,FESTIVOS!$A$2:$A$146))</f>
        <v>12</v>
      </c>
      <c r="N146" s="54" t="s">
        <v>428</v>
      </c>
    </row>
    <row r="147" spans="1:14" ht="15.75" customHeight="1">
      <c r="A147" s="67" t="s">
        <v>41</v>
      </c>
      <c r="B147" s="56">
        <v>700</v>
      </c>
      <c r="C147" s="56" t="s">
        <v>126</v>
      </c>
      <c r="D147" s="56">
        <v>1013642022</v>
      </c>
      <c r="E147" s="58">
        <v>20227100054982</v>
      </c>
      <c r="F147" s="59">
        <v>44634</v>
      </c>
      <c r="G147" s="73">
        <f>IFERROR(WORKDAY(F147,H147,FESTIVOS!$A$2:$V$146),"")</f>
        <v>44642</v>
      </c>
      <c r="H147" s="56">
        <v>5</v>
      </c>
      <c r="I147" s="72" t="s">
        <v>145</v>
      </c>
      <c r="J147" s="56" t="s">
        <v>429</v>
      </c>
      <c r="K147" s="51" t="str">
        <f>IFERROR(VLOOKUP('Marzo 2022'!B147,Dependencias!$A$2:$V$27,2,FALSE),"")</f>
        <v>Direccion de Gestion Corporativa</v>
      </c>
      <c r="L147" s="52">
        <v>44635</v>
      </c>
      <c r="M147" s="53">
        <f>IF(L147="","No hay fecha de respuesta!",NETWORKDAYS(F147,L147,FESTIVOS!$A$2:$A$146))</f>
        <v>2</v>
      </c>
      <c r="N147" s="54" t="s">
        <v>347</v>
      </c>
    </row>
    <row r="148" spans="1:14" ht="15.75" customHeight="1">
      <c r="A148" s="67" t="s">
        <v>41</v>
      </c>
      <c r="B148" s="56">
        <v>310</v>
      </c>
      <c r="C148" s="56" t="s">
        <v>126</v>
      </c>
      <c r="D148" s="56">
        <v>1037122022</v>
      </c>
      <c r="E148" s="58">
        <v>20227100055912</v>
      </c>
      <c r="F148" s="59">
        <v>44635</v>
      </c>
      <c r="G148" s="73">
        <f>IFERROR(WORKDAY(F148,H148,FESTIVOS!$A$2:$V$146),"")</f>
        <v>44680</v>
      </c>
      <c r="H148" s="61">
        <f>IFERROR(VLOOKUP(A148,Dependencias!$A$31:$B$44,2,FALSE),"")</f>
        <v>30</v>
      </c>
      <c r="I148" s="72" t="s">
        <v>156</v>
      </c>
      <c r="J148" s="56" t="s">
        <v>430</v>
      </c>
      <c r="K148" s="51" t="str">
        <f>IFERROR(VLOOKUP('Marzo 2022'!B148,Dependencias!$A$2:$V$27,2,FALSE),"")</f>
        <v>Subdirección de Gestión Cultural y Artística</v>
      </c>
      <c r="L148" s="52"/>
      <c r="M148" s="53" t="str">
        <f>IF(L148="","No hay fecha de respuesta!",NETWORKDAYS(F148,L148,FESTIVOS!$A$2:$A$146))</f>
        <v>No hay fecha de respuesta!</v>
      </c>
      <c r="N148" s="54"/>
    </row>
    <row r="149" spans="1:14" ht="15.75" customHeight="1">
      <c r="A149" s="67" t="s">
        <v>120</v>
      </c>
      <c r="B149" s="56">
        <v>310</v>
      </c>
      <c r="C149" s="56" t="s">
        <v>126</v>
      </c>
      <c r="D149" s="56">
        <v>1033692022</v>
      </c>
      <c r="E149" s="58">
        <v>20227100055872</v>
      </c>
      <c r="F149" s="59">
        <v>44635</v>
      </c>
      <c r="G149" s="73">
        <f>IFERROR(WORKDAY(F149,H149,FESTIVOS!$A$2:$V$146),"")</f>
        <v>44664</v>
      </c>
      <c r="H149" s="61">
        <f>IFERROR(VLOOKUP(A149,Dependencias!$A$31:$B$44,2,FALSE),"")</f>
        <v>20</v>
      </c>
      <c r="I149" s="72" t="s">
        <v>156</v>
      </c>
      <c r="J149" s="56" t="s">
        <v>431</v>
      </c>
      <c r="K149" s="51" t="str">
        <f>IFERROR(VLOOKUP('Marzo 2022'!B149,Dependencias!$A$2:$V$27,2,FALSE),"")</f>
        <v>Subdirección de Gestión Cultural y Artística</v>
      </c>
      <c r="L149" s="70">
        <v>44649</v>
      </c>
      <c r="M149" s="53">
        <f>IF(L149="","No hay fecha de respuesta!",NETWORKDAYS(F149,L149,FESTIVOS!$A$2:$A$146))</f>
        <v>10</v>
      </c>
      <c r="N149" s="54" t="s">
        <v>432</v>
      </c>
    </row>
    <row r="150" spans="1:14" ht="15.75" customHeight="1">
      <c r="A150" s="67" t="s">
        <v>120</v>
      </c>
      <c r="B150" s="56">
        <v>310</v>
      </c>
      <c r="C150" s="56" t="s">
        <v>126</v>
      </c>
      <c r="D150" s="56">
        <v>1033182022</v>
      </c>
      <c r="E150" s="58">
        <v>20227100055852</v>
      </c>
      <c r="F150" s="59">
        <v>44635</v>
      </c>
      <c r="G150" s="73">
        <f>IFERROR(WORKDAY(F150,H150,FESTIVOS!$A$2:$V$146),"")</f>
        <v>44664</v>
      </c>
      <c r="H150" s="61">
        <f>IFERROR(VLOOKUP(A150,Dependencias!$A$31:$B$44,2,FALSE),"")</f>
        <v>20</v>
      </c>
      <c r="I150" s="72" t="s">
        <v>156</v>
      </c>
      <c r="J150" s="56" t="s">
        <v>433</v>
      </c>
      <c r="K150" s="51" t="str">
        <f>IFERROR(VLOOKUP('Marzo 2022'!B150,Dependencias!$A$2:$V$27,2,FALSE),"")</f>
        <v>Subdirección de Gestión Cultural y Artística</v>
      </c>
      <c r="L150" s="52">
        <v>44662</v>
      </c>
      <c r="M150" s="53">
        <f>IF(L150="","No hay fecha de respuesta!",NETWORKDAYS(F150,L150,FESTIVOS!$A$2:$A$146))</f>
        <v>19</v>
      </c>
      <c r="N150" s="54" t="s">
        <v>434</v>
      </c>
    </row>
    <row r="151" spans="1:14" ht="15.75" customHeight="1">
      <c r="A151" s="67" t="s">
        <v>41</v>
      </c>
      <c r="B151" s="56">
        <v>700</v>
      </c>
      <c r="C151" s="56" t="s">
        <v>124</v>
      </c>
      <c r="D151" s="56">
        <v>1036192022</v>
      </c>
      <c r="E151" s="58">
        <v>20227100059902</v>
      </c>
      <c r="F151" s="59">
        <v>44635</v>
      </c>
      <c r="G151" s="73">
        <f>IFERROR(WORKDAY(F151,H151,FESTIVOS!$A$2:$V$146),"")</f>
        <v>44643</v>
      </c>
      <c r="H151" s="56">
        <v>5</v>
      </c>
      <c r="I151" s="72" t="s">
        <v>145</v>
      </c>
      <c r="J151" s="56" t="s">
        <v>435</v>
      </c>
      <c r="K151" s="51" t="str">
        <f>IFERROR(VLOOKUP('Marzo 2022'!B151,Dependencias!$A$2:$V$27,2,FALSE),"")</f>
        <v>Direccion de Gestion Corporativa</v>
      </c>
      <c r="L151" s="52">
        <v>44635</v>
      </c>
      <c r="M151" s="53">
        <f>IF(L151="","No hay fecha de respuesta!",NETWORKDAYS(F151,L151,FESTIVOS!$A$2:$A$146))</f>
        <v>1</v>
      </c>
      <c r="N151" s="54" t="s">
        <v>347</v>
      </c>
    </row>
    <row r="152" spans="1:14" ht="15.75" customHeight="1">
      <c r="A152" s="67" t="s">
        <v>56</v>
      </c>
      <c r="B152" s="56">
        <v>330</v>
      </c>
      <c r="C152" s="56" t="s">
        <v>124</v>
      </c>
      <c r="D152" s="56">
        <v>1022772022</v>
      </c>
      <c r="E152" s="58">
        <v>20227100055702</v>
      </c>
      <c r="F152" s="59">
        <v>44634</v>
      </c>
      <c r="G152" s="73">
        <f>IFERROR(WORKDAY(F152,H152,FESTIVOS!$A$2:$V$146),"")</f>
        <v>44686</v>
      </c>
      <c r="H152" s="61">
        <f>IFERROR(VLOOKUP(A152,Dependencias!$A$31:$B$44,2,FALSE),"")</f>
        <v>35</v>
      </c>
      <c r="I152" s="72" t="s">
        <v>142</v>
      </c>
      <c r="J152" s="56" t="s">
        <v>436</v>
      </c>
      <c r="K152" s="51" t="str">
        <f>IFERROR(VLOOKUP('Marzo 2022'!B152,Dependencias!$A$2:$V$27,2,FALSE),"")</f>
        <v>Subdirección de Infraestructura y patrimonio cultural</v>
      </c>
      <c r="L152" s="52"/>
      <c r="M152" s="53" t="str">
        <f>IF(L152="","No hay fecha de respuesta!",NETWORKDAYS(F152,L152,FESTIVOS!$A$2:$A$146))</f>
        <v>No hay fecha de respuesta!</v>
      </c>
      <c r="N152" s="54"/>
    </row>
    <row r="153" spans="1:14" ht="15.75" customHeight="1">
      <c r="A153" s="67" t="s">
        <v>56</v>
      </c>
      <c r="B153" s="56">
        <v>230</v>
      </c>
      <c r="C153" s="56" t="s">
        <v>126</v>
      </c>
      <c r="D153" s="56">
        <v>1024092022</v>
      </c>
      <c r="E153" s="58">
        <v>20227100055482</v>
      </c>
      <c r="F153" s="71">
        <v>44634</v>
      </c>
      <c r="G153" s="79">
        <f>IFERROR(WORKDAY(F153,H153,FESTIVOS!$A$2:$V$146),"")</f>
        <v>44686</v>
      </c>
      <c r="H153" s="61">
        <f>IFERROR(VLOOKUP(A153,Dependencias!$A$31:$B$44,2,FALSE),"")</f>
        <v>35</v>
      </c>
      <c r="I153" s="72" t="s">
        <v>150</v>
      </c>
      <c r="J153" s="56" t="s">
        <v>437</v>
      </c>
      <c r="K153" s="86" t="str">
        <f>IFERROR(VLOOKUP('Marzo 2022'!B153,Dependencias!$A$2:$V$27,2,FALSE),"")</f>
        <v>Direccion de Personas Juridicas</v>
      </c>
      <c r="L153" s="74"/>
      <c r="M153" s="87" t="str">
        <f>IF(L153="","No hay fecha de respuesta!",NETWORKDAYS(F153,L153,FESTIVOS!$A$2:$A$146))</f>
        <v>No hay fecha de respuesta!</v>
      </c>
      <c r="N153" s="56"/>
    </row>
    <row r="154" spans="1:14" ht="15.75" customHeight="1">
      <c r="A154" s="67" t="s">
        <v>120</v>
      </c>
      <c r="B154" s="56">
        <v>310</v>
      </c>
      <c r="C154" s="56" t="s">
        <v>126</v>
      </c>
      <c r="D154" s="56">
        <v>1025052022</v>
      </c>
      <c r="E154" s="58">
        <v>20227100055602</v>
      </c>
      <c r="F154" s="59">
        <v>44634</v>
      </c>
      <c r="G154" s="73">
        <f>IFERROR(WORKDAY(F154,H154,FESTIVOS!$A$2:$V$146),"")</f>
        <v>44663</v>
      </c>
      <c r="H154" s="61">
        <f>IFERROR(VLOOKUP(A154,Dependencias!$A$31:$B$44,2,FALSE),"")</f>
        <v>20</v>
      </c>
      <c r="I154" s="72" t="s">
        <v>156</v>
      </c>
      <c r="J154" s="56" t="s">
        <v>438</v>
      </c>
      <c r="K154" s="51" t="str">
        <f>IFERROR(VLOOKUP('Marzo 2022'!B154,Dependencias!$A$2:$V$27,2,FALSE),"")</f>
        <v>Subdirección de Gestión Cultural y Artística</v>
      </c>
      <c r="L154" s="52">
        <v>44662</v>
      </c>
      <c r="M154" s="53">
        <f>IF(L154="","No hay fecha de respuesta!",NETWORKDAYS(F154,L154,FESTIVOS!$A$2:$A$146))</f>
        <v>20</v>
      </c>
      <c r="N154" s="54" t="s">
        <v>439</v>
      </c>
    </row>
    <row r="155" spans="1:14" ht="15.75" customHeight="1">
      <c r="A155" s="67" t="s">
        <v>120</v>
      </c>
      <c r="B155" s="56">
        <v>310</v>
      </c>
      <c r="C155" s="56" t="s">
        <v>126</v>
      </c>
      <c r="D155" s="56">
        <v>1016422022</v>
      </c>
      <c r="E155" s="58">
        <v>20227100055072</v>
      </c>
      <c r="F155" s="59">
        <v>44634</v>
      </c>
      <c r="G155" s="73">
        <f>IFERROR(WORKDAY(F155,H155,FESTIVOS!$A$2:$V$146),"")</f>
        <v>44663</v>
      </c>
      <c r="H155" s="61">
        <f>IFERROR(VLOOKUP(A155,Dependencias!$A$31:$B$44,2,FALSE),"")</f>
        <v>20</v>
      </c>
      <c r="I155" s="72" t="s">
        <v>156</v>
      </c>
      <c r="J155" s="56" t="s">
        <v>440</v>
      </c>
      <c r="K155" s="51" t="str">
        <f>IFERROR(VLOOKUP('Marzo 2022'!B155,Dependencias!$A$2:$V$27,2,FALSE),"")</f>
        <v>Subdirección de Gestión Cultural y Artística</v>
      </c>
      <c r="L155" s="52">
        <v>44662</v>
      </c>
      <c r="M155" s="53">
        <f>IF(L155="","No hay fecha de respuesta!",NETWORKDAYS(F155,L155,FESTIVOS!$A$2:$A$146))</f>
        <v>20</v>
      </c>
      <c r="N155" s="54" t="s">
        <v>441</v>
      </c>
    </row>
    <row r="156" spans="1:14" ht="15.75" customHeight="1">
      <c r="A156" s="67" t="s">
        <v>41</v>
      </c>
      <c r="B156" s="56">
        <v>310</v>
      </c>
      <c r="C156" s="56" t="s">
        <v>126</v>
      </c>
      <c r="D156" s="56">
        <v>1019092022</v>
      </c>
      <c r="E156" s="58">
        <v>20227100055162</v>
      </c>
      <c r="F156" s="59">
        <v>44634</v>
      </c>
      <c r="G156" s="73">
        <f>IFERROR(WORKDAY(F156,H156,FESTIVOS!$A$2:$V$146),"")</f>
        <v>44679</v>
      </c>
      <c r="H156" s="61">
        <f>IFERROR(VLOOKUP(A156,Dependencias!$A$31:$B$44,2,FALSE),"")</f>
        <v>30</v>
      </c>
      <c r="I156" s="72" t="s">
        <v>156</v>
      </c>
      <c r="J156" s="56" t="s">
        <v>442</v>
      </c>
      <c r="K156" s="51" t="str">
        <f>IFERROR(VLOOKUP('Marzo 2022'!B156,Dependencias!$A$2:$V$27,2,FALSE),"")</f>
        <v>Subdirección de Gestión Cultural y Artística</v>
      </c>
      <c r="L156" s="52"/>
      <c r="M156" s="53" t="str">
        <f>IF(L156="","No hay fecha de respuesta!",NETWORKDAYS(F156,L156,FESTIVOS!$A$2:$A$146))</f>
        <v>No hay fecha de respuesta!</v>
      </c>
      <c r="N156" s="85"/>
    </row>
    <row r="157" spans="1:14" ht="15.75" customHeight="1">
      <c r="A157" s="67" t="s">
        <v>35</v>
      </c>
      <c r="B157" s="56">
        <v>330</v>
      </c>
      <c r="C157" s="56" t="s">
        <v>126</v>
      </c>
      <c r="D157" s="56">
        <v>1021192022</v>
      </c>
      <c r="E157" s="58">
        <v>20227100055252</v>
      </c>
      <c r="F157" s="59">
        <v>44634</v>
      </c>
      <c r="G157" s="73">
        <f>IFERROR(WORKDAY(F157,H157,FESTIVOS!$A$2:$V$146),"")</f>
        <v>44679</v>
      </c>
      <c r="H157" s="61">
        <f>IFERROR(VLOOKUP(A157,Dependencias!$A$31:$B$44,2,FALSE),"")</f>
        <v>30</v>
      </c>
      <c r="I157" s="72" t="s">
        <v>142</v>
      </c>
      <c r="J157" s="56" t="s">
        <v>443</v>
      </c>
      <c r="K157" s="51" t="str">
        <f>IFERROR(VLOOKUP('Marzo 2022'!B157,Dependencias!$A$2:$V$27,2,FALSE),"")</f>
        <v>Subdirección de Infraestructura y patrimonio cultural</v>
      </c>
      <c r="L157" s="52"/>
      <c r="M157" s="53" t="str">
        <f>IF(L157="","No hay fecha de respuesta!",NETWORKDAYS(F157,L157,FESTIVOS!$A$2:$A$146))</f>
        <v>No hay fecha de respuesta!</v>
      </c>
      <c r="N157" s="85"/>
    </row>
    <row r="158" spans="1:14" ht="15.75" customHeight="1">
      <c r="A158" s="67" t="s">
        <v>56</v>
      </c>
      <c r="B158" s="56">
        <v>330</v>
      </c>
      <c r="C158" s="56" t="s">
        <v>126</v>
      </c>
      <c r="D158" s="56">
        <v>1030122022</v>
      </c>
      <c r="E158" s="58">
        <v>20227100055702</v>
      </c>
      <c r="F158" s="59">
        <v>44635</v>
      </c>
      <c r="G158" s="73">
        <f>IFERROR(WORKDAY(F158,H158,FESTIVOS!$A$2:$V$146),"")</f>
        <v>44687</v>
      </c>
      <c r="H158" s="61">
        <f>IFERROR(VLOOKUP(A158,Dependencias!$A$31:$B$44,2,FALSE),"")</f>
        <v>35</v>
      </c>
      <c r="I158" s="72" t="s">
        <v>142</v>
      </c>
      <c r="J158" s="56" t="s">
        <v>436</v>
      </c>
      <c r="K158" s="51" t="str">
        <f>IFERROR(VLOOKUP('Marzo 2022'!B158,Dependencias!$A$2:$V$27,2,FALSE),"")</f>
        <v>Subdirección de Infraestructura y patrimonio cultural</v>
      </c>
      <c r="L158" s="52"/>
      <c r="M158" s="53" t="str">
        <f>IF(L158="","No hay fecha de respuesta!",NETWORKDAYS(F158,L158,FESTIVOS!$A$2:$A$146))</f>
        <v>No hay fecha de respuesta!</v>
      </c>
      <c r="N158" s="85"/>
    </row>
    <row r="159" spans="1:14" ht="15.75" customHeight="1">
      <c r="A159" s="67" t="s">
        <v>41</v>
      </c>
      <c r="B159" s="56">
        <v>310</v>
      </c>
      <c r="C159" s="56" t="s">
        <v>126</v>
      </c>
      <c r="D159" s="56">
        <v>1024132022</v>
      </c>
      <c r="E159" s="58">
        <v>20227100055342</v>
      </c>
      <c r="F159" s="59">
        <v>44634</v>
      </c>
      <c r="G159" s="73">
        <f>IFERROR(WORKDAY(F159,H159,FESTIVOS!$A$2:$V$146),"")</f>
        <v>44679</v>
      </c>
      <c r="H159" s="61">
        <f>IFERROR(VLOOKUP(A159,Dependencias!$A$31:$B$44,2,FALSE),"")</f>
        <v>30</v>
      </c>
      <c r="I159" s="72" t="s">
        <v>156</v>
      </c>
      <c r="J159" s="56" t="s">
        <v>444</v>
      </c>
      <c r="K159" s="51" t="str">
        <f>IFERROR(VLOOKUP('Marzo 2022'!B159,Dependencias!$A$2:$V$27,2,FALSE),"")</f>
        <v>Subdirección de Gestión Cultural y Artística</v>
      </c>
      <c r="L159" s="52"/>
      <c r="M159" s="53" t="str">
        <f>IF(L159="","No hay fecha de respuesta!",NETWORKDAYS(F159,L159,FESTIVOS!$A$2:$A$146))</f>
        <v>No hay fecha de respuesta!</v>
      </c>
      <c r="N159" s="85"/>
    </row>
    <row r="160" spans="1:14" ht="15.75" customHeight="1">
      <c r="A160" s="67" t="s">
        <v>41</v>
      </c>
      <c r="B160" s="56">
        <v>310</v>
      </c>
      <c r="C160" s="56" t="s">
        <v>126</v>
      </c>
      <c r="D160" s="56">
        <v>1045112022</v>
      </c>
      <c r="E160" s="58">
        <v>20227100056282</v>
      </c>
      <c r="F160" s="59">
        <v>44635</v>
      </c>
      <c r="G160" s="73">
        <f>IFERROR(WORKDAY(F160,H160,FESTIVOS!$A$2:$V$146),"")</f>
        <v>44680</v>
      </c>
      <c r="H160" s="61">
        <f>IFERROR(VLOOKUP(A160,Dependencias!$A$31:$B$44,2,FALSE),"")</f>
        <v>30</v>
      </c>
      <c r="I160" s="72" t="s">
        <v>156</v>
      </c>
      <c r="J160" s="56" t="s">
        <v>445</v>
      </c>
      <c r="K160" s="51" t="str">
        <f>IFERROR(VLOOKUP('Marzo 2022'!B160,Dependencias!$A$2:$V$27,2,FALSE),"")</f>
        <v>Subdirección de Gestión Cultural y Artística</v>
      </c>
      <c r="L160" s="52">
        <v>44644</v>
      </c>
      <c r="M160" s="53">
        <f>IF(L160="","No hay fecha de respuesta!",NETWORKDAYS(F160,L160,FESTIVOS!$A$2:$A$146))</f>
        <v>7</v>
      </c>
      <c r="N160" s="54" t="s">
        <v>446</v>
      </c>
    </row>
    <row r="161" spans="1:14" ht="15.75" customHeight="1">
      <c r="A161" s="67" t="s">
        <v>120</v>
      </c>
      <c r="B161" s="56">
        <v>310</v>
      </c>
      <c r="C161" s="56" t="s">
        <v>126</v>
      </c>
      <c r="D161" s="56">
        <v>1043502022</v>
      </c>
      <c r="E161" s="58">
        <v>20227100056272</v>
      </c>
      <c r="F161" s="59">
        <v>44635</v>
      </c>
      <c r="G161" s="73">
        <f>IFERROR(WORKDAY(F161,H161,FESTIVOS!$A$2:$V$146),"")</f>
        <v>44664</v>
      </c>
      <c r="H161" s="61">
        <f>IFERROR(VLOOKUP(A161,Dependencias!$A$31:$B$44,2,FALSE),"")</f>
        <v>20</v>
      </c>
      <c r="I161" s="72" t="s">
        <v>156</v>
      </c>
      <c r="J161" s="56" t="s">
        <v>447</v>
      </c>
      <c r="K161" s="51" t="str">
        <f>IFERROR(VLOOKUP('Marzo 2022'!B161,Dependencias!$A$2:$V$27,2,FALSE),"")</f>
        <v>Subdirección de Gestión Cultural y Artística</v>
      </c>
      <c r="L161" s="52">
        <v>44649</v>
      </c>
      <c r="M161" s="53">
        <f>IF(L161="","No hay fecha de respuesta!",NETWORKDAYS(F161,L161,FESTIVOS!$A$2:$A$146))</f>
        <v>10</v>
      </c>
      <c r="N161" s="54" t="s">
        <v>448</v>
      </c>
    </row>
    <row r="162" spans="1:14" ht="15.75" customHeight="1">
      <c r="A162" s="67" t="s">
        <v>120</v>
      </c>
      <c r="B162" s="56">
        <v>700</v>
      </c>
      <c r="C162" s="56" t="s">
        <v>126</v>
      </c>
      <c r="D162" s="56">
        <v>1040652022</v>
      </c>
      <c r="E162" s="58">
        <v>20227100056202</v>
      </c>
      <c r="F162" s="59">
        <v>44635</v>
      </c>
      <c r="G162" s="73">
        <f>IFERROR(WORKDAY(F162,H162,FESTIVOS!$A$2:$V$146),"")</f>
        <v>44643</v>
      </c>
      <c r="H162" s="56">
        <v>5</v>
      </c>
      <c r="I162" s="72" t="s">
        <v>145</v>
      </c>
      <c r="J162" s="56" t="s">
        <v>449</v>
      </c>
      <c r="K162" s="51" t="str">
        <f>IFERROR(VLOOKUP('Marzo 2022'!B162,Dependencias!$A$2:$V$27,2,FALSE),"")</f>
        <v>Direccion de Gestion Corporativa</v>
      </c>
      <c r="L162" s="52">
        <v>44635</v>
      </c>
      <c r="M162" s="53">
        <f>IF(L162="","No hay fecha de respuesta!",NETWORKDAYS(F162,L162,FESTIVOS!$A$2:$A$146))</f>
        <v>1</v>
      </c>
      <c r="N162" s="54" t="s">
        <v>347</v>
      </c>
    </row>
    <row r="163" spans="1:14" ht="15.75" customHeight="1">
      <c r="A163" s="67" t="s">
        <v>41</v>
      </c>
      <c r="B163" s="56">
        <v>310</v>
      </c>
      <c r="C163" s="56" t="s">
        <v>126</v>
      </c>
      <c r="D163" s="56">
        <v>1049532022</v>
      </c>
      <c r="E163" s="58">
        <v>20227100056382</v>
      </c>
      <c r="F163" s="59">
        <v>44635</v>
      </c>
      <c r="G163" s="73">
        <f>IFERROR(WORKDAY(F163,H163,FESTIVOS!$A$2:$V$146),"")</f>
        <v>44680</v>
      </c>
      <c r="H163" s="61">
        <f>IFERROR(VLOOKUP(A163,Dependencias!$A$31:$B$44,2,FALSE),"")</f>
        <v>30</v>
      </c>
      <c r="I163" s="72" t="s">
        <v>156</v>
      </c>
      <c r="J163" s="56" t="s">
        <v>450</v>
      </c>
      <c r="K163" s="51" t="str">
        <f>IFERROR(VLOOKUP('Marzo 2022'!B163,Dependencias!$A$2:$V$27,2,FALSE),"")</f>
        <v>Subdirección de Gestión Cultural y Artística</v>
      </c>
      <c r="L163" s="52">
        <v>44648</v>
      </c>
      <c r="M163" s="53">
        <f>IF(L163="","No hay fecha de respuesta!",NETWORKDAYS(F163,L163,FESTIVOS!$A$2:$A$146))</f>
        <v>9</v>
      </c>
      <c r="N163" s="54" t="s">
        <v>451</v>
      </c>
    </row>
    <row r="164" spans="1:14" ht="15.75" customHeight="1">
      <c r="A164" s="67" t="s">
        <v>41</v>
      </c>
      <c r="B164" s="56">
        <v>310</v>
      </c>
      <c r="C164" s="56" t="s">
        <v>126</v>
      </c>
      <c r="D164" s="56">
        <v>1049662022</v>
      </c>
      <c r="E164" s="58">
        <v>20227100056342</v>
      </c>
      <c r="F164" s="59">
        <v>44635</v>
      </c>
      <c r="G164" s="73">
        <f>IFERROR(WORKDAY(F164,H164,FESTIVOS!$A$2:$V$146),"")</f>
        <v>44680</v>
      </c>
      <c r="H164" s="61">
        <f>IFERROR(VLOOKUP(A164,Dependencias!$A$31:$B$44,2,FALSE),"")</f>
        <v>30</v>
      </c>
      <c r="I164" s="72" t="s">
        <v>156</v>
      </c>
      <c r="J164" s="56" t="s">
        <v>431</v>
      </c>
      <c r="K164" s="51" t="str">
        <f>IFERROR(VLOOKUP('Marzo 2022'!B164,Dependencias!$A$2:$V$27,2,FALSE),"")</f>
        <v>Subdirección de Gestión Cultural y Artística</v>
      </c>
      <c r="L164" s="52">
        <v>44649</v>
      </c>
      <c r="M164" s="53">
        <f>IF(L164="","No hay fecha de respuesta!",NETWORKDAYS(F164,L164,FESTIVOS!$A$2:$A$146))</f>
        <v>10</v>
      </c>
      <c r="N164" s="54" t="s">
        <v>452</v>
      </c>
    </row>
    <row r="165" spans="1:14" ht="15.75" customHeight="1">
      <c r="A165" s="67" t="s">
        <v>120</v>
      </c>
      <c r="B165" s="56">
        <v>210</v>
      </c>
      <c r="C165" s="56" t="s">
        <v>124</v>
      </c>
      <c r="D165" s="56">
        <v>1030292022</v>
      </c>
      <c r="E165" s="58">
        <v>20227100051572</v>
      </c>
      <c r="F165" s="59">
        <v>44635</v>
      </c>
      <c r="G165" s="73">
        <f>IFERROR(WORKDAY(F165,H165,FESTIVOS!$A$2:$V$146),"")</f>
        <v>44664</v>
      </c>
      <c r="H165" s="61">
        <f>IFERROR(VLOOKUP(A165,Dependencias!$A$31:$B$44,2,FALSE),"")</f>
        <v>20</v>
      </c>
      <c r="I165" s="72" t="s">
        <v>143</v>
      </c>
      <c r="J165" s="56" t="s">
        <v>299</v>
      </c>
      <c r="K165" s="51" t="str">
        <f>IFERROR(VLOOKUP('Marzo 2022'!B165,Dependencias!$A$2:$V$27,2,FALSE),"")</f>
        <v>Dirección de Asuntos Locales y Participación</v>
      </c>
      <c r="L165" s="52">
        <v>44637</v>
      </c>
      <c r="M165" s="53">
        <f>IF(L165="","No hay fecha de respuesta!",NETWORKDAYS(F165,L165,FESTIVOS!$A$2:$A$146))</f>
        <v>3</v>
      </c>
      <c r="N165" s="54" t="s">
        <v>453</v>
      </c>
    </row>
    <row r="166" spans="1:14" ht="15.75" customHeight="1">
      <c r="A166" s="67" t="s">
        <v>41</v>
      </c>
      <c r="B166" s="56">
        <v>310</v>
      </c>
      <c r="C166" s="56" t="s">
        <v>126</v>
      </c>
      <c r="D166" s="56">
        <v>1065132022</v>
      </c>
      <c r="E166" s="58">
        <v>20227100055192</v>
      </c>
      <c r="F166" s="59">
        <v>44634</v>
      </c>
      <c r="G166" s="73">
        <f>IFERROR(WORKDAY(F166,H166,FESTIVOS!$A$2:$V$146),"")</f>
        <v>44679</v>
      </c>
      <c r="H166" s="61">
        <f>IFERROR(VLOOKUP(A166,Dependencias!$A$31:$B$44,2,FALSE),"")</f>
        <v>30</v>
      </c>
      <c r="I166" s="72" t="s">
        <v>156</v>
      </c>
      <c r="J166" s="56" t="s">
        <v>454</v>
      </c>
      <c r="K166" s="51" t="str">
        <f>IFERROR(VLOOKUP('Marzo 2022'!B166,Dependencias!$A$2:$V$27,2,FALSE),"")</f>
        <v>Subdirección de Gestión Cultural y Artística</v>
      </c>
      <c r="L166" s="52"/>
      <c r="M166" s="53" t="str">
        <f>IF(L166="","No hay fecha de respuesta!",NETWORKDAYS(F166,L166,FESTIVOS!$A$2:$A$146))</f>
        <v>No hay fecha de respuesta!</v>
      </c>
      <c r="N166" s="85"/>
    </row>
    <row r="167" spans="1:14" ht="15.75" customHeight="1">
      <c r="A167" s="67" t="s">
        <v>41</v>
      </c>
      <c r="B167" s="56">
        <v>310</v>
      </c>
      <c r="C167" s="56" t="s">
        <v>126</v>
      </c>
      <c r="D167" s="56">
        <v>1065512022</v>
      </c>
      <c r="E167" s="58">
        <v>20227100054832</v>
      </c>
      <c r="F167" s="59">
        <v>44634</v>
      </c>
      <c r="G167" s="73">
        <f>IFERROR(WORKDAY(F167,H167,FESTIVOS!$A$2:$V$146),"")</f>
        <v>44679</v>
      </c>
      <c r="H167" s="61">
        <f>IFERROR(VLOOKUP(A167,Dependencias!$A$31:$B$44,2,FALSE),"")</f>
        <v>30</v>
      </c>
      <c r="I167" s="72" t="s">
        <v>156</v>
      </c>
      <c r="J167" s="56" t="s">
        <v>454</v>
      </c>
      <c r="K167" s="51" t="str">
        <f>IFERROR(VLOOKUP('Marzo 2022'!B167,Dependencias!$A$2:$V$27,2,FALSE),"")</f>
        <v>Subdirección de Gestión Cultural y Artística</v>
      </c>
      <c r="L167" s="52">
        <v>44649</v>
      </c>
      <c r="M167" s="53">
        <f>IF(L167="","No hay fecha de respuesta!",NETWORKDAYS(F167,L167,FESTIVOS!$A$2:$A$146))</f>
        <v>11</v>
      </c>
      <c r="N167" s="54" t="s">
        <v>455</v>
      </c>
    </row>
    <row r="168" spans="1:14" ht="15.75" customHeight="1">
      <c r="A168" s="67" t="s">
        <v>120</v>
      </c>
      <c r="B168" s="56">
        <v>310</v>
      </c>
      <c r="C168" s="56" t="s">
        <v>126</v>
      </c>
      <c r="D168" s="56">
        <v>1067972022</v>
      </c>
      <c r="E168" s="58">
        <v>20227100055102</v>
      </c>
      <c r="F168" s="59">
        <v>44634</v>
      </c>
      <c r="G168" s="73">
        <f>IFERROR(WORKDAY(F168,H168,FESTIVOS!$A$2:$V$146),"")</f>
        <v>44663</v>
      </c>
      <c r="H168" s="61">
        <f>IFERROR(VLOOKUP(A168,Dependencias!$A$31:$B$44,2,FALSE),"")</f>
        <v>20</v>
      </c>
      <c r="I168" s="72" t="s">
        <v>156</v>
      </c>
      <c r="J168" s="56" t="s">
        <v>456</v>
      </c>
      <c r="K168" s="51" t="str">
        <f>IFERROR(VLOOKUP('Marzo 2022'!B168,Dependencias!$A$2:$V$27,2,FALSE),"")</f>
        <v>Subdirección de Gestión Cultural y Artística</v>
      </c>
      <c r="L168" s="52">
        <v>44662</v>
      </c>
      <c r="M168" s="53">
        <f>IF(L168="","No hay fecha de respuesta!",NETWORKDAYS(F168,L168,FESTIVOS!$A$2:$A$146))</f>
        <v>20</v>
      </c>
      <c r="N168" s="54" t="s">
        <v>457</v>
      </c>
    </row>
    <row r="169" spans="1:14" ht="15.75" customHeight="1">
      <c r="A169" s="67" t="s">
        <v>120</v>
      </c>
      <c r="B169" s="56">
        <v>310</v>
      </c>
      <c r="C169" s="56" t="s">
        <v>126</v>
      </c>
      <c r="D169" s="56">
        <v>1069192022</v>
      </c>
      <c r="E169" s="58">
        <v>20227100055322</v>
      </c>
      <c r="F169" s="59">
        <v>44634</v>
      </c>
      <c r="G169" s="73">
        <f>IFERROR(WORKDAY(F169,H169,FESTIVOS!$A$2:$V$146),"")</f>
        <v>44663</v>
      </c>
      <c r="H169" s="61">
        <f>IFERROR(VLOOKUP(A169,Dependencias!$A$31:$B$44,2,FALSE),"")</f>
        <v>20</v>
      </c>
      <c r="I169" s="72" t="s">
        <v>156</v>
      </c>
      <c r="J169" s="56" t="s">
        <v>456</v>
      </c>
      <c r="K169" s="51" t="str">
        <f>IFERROR(VLOOKUP('Marzo 2022'!B169,Dependencias!$A$2:$V$27,2,FALSE),"")</f>
        <v>Subdirección de Gestión Cultural y Artística</v>
      </c>
      <c r="L169" s="52">
        <v>44662</v>
      </c>
      <c r="M169" s="53">
        <f>IF(L169="","No hay fecha de respuesta!",NETWORKDAYS(F169,L169,FESTIVOS!$A$2:$A$146))</f>
        <v>20</v>
      </c>
      <c r="N169" s="54" t="s">
        <v>458</v>
      </c>
    </row>
    <row r="170" spans="1:14" ht="15.75" customHeight="1">
      <c r="A170" s="67" t="s">
        <v>41</v>
      </c>
      <c r="B170" s="56">
        <v>730</v>
      </c>
      <c r="C170" s="56" t="s">
        <v>126</v>
      </c>
      <c r="D170" s="56">
        <v>1069902022</v>
      </c>
      <c r="E170" s="58">
        <v>20227100056872</v>
      </c>
      <c r="F170" s="59">
        <v>44636</v>
      </c>
      <c r="G170" s="73">
        <f>IFERROR(WORKDAY(F170,H170,FESTIVOS!$A$2:$V$146),"")</f>
        <v>44683</v>
      </c>
      <c r="H170" s="61">
        <f>IFERROR(VLOOKUP(A170,Dependencias!$A$31:$B$44,2,FALSE),"")</f>
        <v>30</v>
      </c>
      <c r="I170" s="72" t="s">
        <v>147</v>
      </c>
      <c r="J170" s="56" t="s">
        <v>459</v>
      </c>
      <c r="K170" s="51" t="str">
        <f>IFERROR(VLOOKUP('Marzo 2022'!B170,Dependencias!$A$2:$V$27,2,FALSE),"")</f>
        <v>Grupo Interno De Trabajo De Gestión Del Talento Humano</v>
      </c>
      <c r="L170" s="52"/>
      <c r="M170" s="53"/>
      <c r="N170" s="85"/>
    </row>
    <row r="171" spans="1:14" ht="15.75" customHeight="1">
      <c r="A171" s="67" t="s">
        <v>120</v>
      </c>
      <c r="B171" s="56">
        <v>230</v>
      </c>
      <c r="C171" s="56" t="s">
        <v>126</v>
      </c>
      <c r="D171" s="56">
        <v>1062572022</v>
      </c>
      <c r="E171" s="58">
        <v>20227100056702</v>
      </c>
      <c r="F171" s="59">
        <v>44636</v>
      </c>
      <c r="G171" s="73">
        <f>IFERROR(WORKDAY(F171,H171,FESTIVOS!$A$2:$V$146),"")</f>
        <v>44669</v>
      </c>
      <c r="H171" s="61">
        <f>IFERROR(VLOOKUP(A171,Dependencias!$A$31:$B$44,2,FALSE),"")</f>
        <v>20</v>
      </c>
      <c r="I171" s="72" t="s">
        <v>150</v>
      </c>
      <c r="J171" s="56" t="s">
        <v>460</v>
      </c>
      <c r="K171" s="51" t="str">
        <f>IFERROR(VLOOKUP('Marzo 2022'!B171,Dependencias!$A$2:$V$27,2,FALSE),"")</f>
        <v>Direccion de Personas Juridicas</v>
      </c>
      <c r="L171" s="52">
        <v>44642</v>
      </c>
      <c r="M171" s="53">
        <f>IF(L171="","No hay fecha de respuesta!",NETWORKDAYS(F171,L171,FESTIVOS!$A$2:$A$146))</f>
        <v>4</v>
      </c>
      <c r="N171" s="54" t="s">
        <v>461</v>
      </c>
    </row>
    <row r="172" spans="1:14" ht="15.75" customHeight="1">
      <c r="A172" s="67" t="s">
        <v>120</v>
      </c>
      <c r="B172" s="56">
        <v>700</v>
      </c>
      <c r="C172" s="56" t="s">
        <v>126</v>
      </c>
      <c r="D172" s="56">
        <v>1059682022</v>
      </c>
      <c r="E172" s="58">
        <v>20227100056642</v>
      </c>
      <c r="F172" s="59">
        <v>44636</v>
      </c>
      <c r="G172" s="73">
        <f>IFERROR(WORKDAY(F172,H172,FESTIVOS!$A$2:$V$146),"")</f>
        <v>44644</v>
      </c>
      <c r="H172" s="56">
        <v>5</v>
      </c>
      <c r="I172" s="72" t="s">
        <v>145</v>
      </c>
      <c r="J172" s="56" t="s">
        <v>462</v>
      </c>
      <c r="K172" s="51" t="str">
        <f>IFERROR(VLOOKUP('Marzo 2022'!B172,Dependencias!$A$2:$V$27,2,FALSE),"")</f>
        <v>Direccion de Gestion Corporativa</v>
      </c>
      <c r="L172" s="52">
        <v>44636</v>
      </c>
      <c r="M172" s="53">
        <f>IF(L172="","No hay fecha de respuesta!",NETWORKDAYS(F172,L172,FESTIVOS!$A$2:$A$146))</f>
        <v>1</v>
      </c>
      <c r="N172" s="54" t="s">
        <v>347</v>
      </c>
    </row>
    <row r="173" spans="1:14" ht="15.75" customHeight="1">
      <c r="A173" s="67" t="s">
        <v>41</v>
      </c>
      <c r="B173" s="56">
        <v>800</v>
      </c>
      <c r="C173" s="56" t="s">
        <v>126</v>
      </c>
      <c r="D173" s="56">
        <v>1068922022</v>
      </c>
      <c r="E173" s="58">
        <v>20227100056882</v>
      </c>
      <c r="F173" s="59">
        <v>44636</v>
      </c>
      <c r="G173" s="73">
        <f>IFERROR(WORKDAY(F173,H173,FESTIVOS!$A$2:$V$146),"")</f>
        <v>44683</v>
      </c>
      <c r="H173" s="61">
        <f>IFERROR(VLOOKUP(A173,Dependencias!$A$31:$B$44,2,FALSE),"")</f>
        <v>30</v>
      </c>
      <c r="I173" s="72" t="s">
        <v>148</v>
      </c>
      <c r="J173" s="56" t="s">
        <v>463</v>
      </c>
      <c r="K173" s="51" t="str">
        <f>IFERROR(VLOOKUP('Marzo 2022'!B173,Dependencias!$A$2:$V$27,2,FALSE),"")</f>
        <v>Dirección de Lectura y Bibliotecas</v>
      </c>
      <c r="L173" s="52"/>
      <c r="M173" s="53" t="str">
        <f>IF(L173="","No hay fecha de respuesta!",NETWORKDAYS(F173,L173,FESTIVOS!$A$2:$A$146))</f>
        <v>No hay fecha de respuesta!</v>
      </c>
      <c r="N173" s="85"/>
    </row>
    <row r="174" spans="1:14" ht="15.75" customHeight="1">
      <c r="A174" s="67" t="s">
        <v>41</v>
      </c>
      <c r="B174" s="56">
        <v>800</v>
      </c>
      <c r="C174" s="56" t="s">
        <v>126</v>
      </c>
      <c r="D174" s="56">
        <v>1059262022</v>
      </c>
      <c r="E174" s="58">
        <v>20227100056612</v>
      </c>
      <c r="F174" s="59">
        <v>44636</v>
      </c>
      <c r="G174" s="73">
        <f>IFERROR(WORKDAY(F174,H174,FESTIVOS!$A$2:$V$146),"")</f>
        <v>44683</v>
      </c>
      <c r="H174" s="61">
        <f>IFERROR(VLOOKUP(A174,Dependencias!$A$31:$B$44,2,FALSE),"")</f>
        <v>30</v>
      </c>
      <c r="I174" s="72" t="s">
        <v>148</v>
      </c>
      <c r="J174" s="56" t="s">
        <v>464</v>
      </c>
      <c r="K174" s="51" t="str">
        <f>IFERROR(VLOOKUP('Marzo 2022'!B174,Dependencias!$A$2:$V$27,2,FALSE),"")</f>
        <v>Dirección de Lectura y Bibliotecas</v>
      </c>
      <c r="L174" s="52">
        <v>44642</v>
      </c>
      <c r="M174" s="53">
        <f>IF(L174="","No hay fecha de respuesta!",NETWORKDAYS(F174,L174,FESTIVOS!$A$2:$A$146))</f>
        <v>4</v>
      </c>
      <c r="N174" s="54" t="s">
        <v>465</v>
      </c>
    </row>
    <row r="175" spans="1:14" ht="15.75" customHeight="1">
      <c r="A175" s="67" t="s">
        <v>120</v>
      </c>
      <c r="B175" s="56">
        <v>310</v>
      </c>
      <c r="C175" s="56" t="s">
        <v>126</v>
      </c>
      <c r="D175" s="56">
        <v>1045102022</v>
      </c>
      <c r="E175" s="58">
        <v>20227100056332</v>
      </c>
      <c r="F175" s="59">
        <v>44635</v>
      </c>
      <c r="G175" s="73">
        <f>IFERROR(WORKDAY(F175,H175,FESTIVOS!$A$2:$V$146),"")</f>
        <v>44664</v>
      </c>
      <c r="H175" s="61">
        <f>IFERROR(VLOOKUP(A175,Dependencias!$A$31:$B$44,2,FALSE),"")</f>
        <v>20</v>
      </c>
      <c r="I175" s="72" t="s">
        <v>156</v>
      </c>
      <c r="J175" s="56" t="s">
        <v>466</v>
      </c>
      <c r="K175" s="51" t="str">
        <f>IFERROR(VLOOKUP('Marzo 2022'!B175,Dependencias!$A$2:$V$27,2,FALSE),"")</f>
        <v>Subdirección de Gestión Cultural y Artística</v>
      </c>
      <c r="L175" s="52">
        <v>44644</v>
      </c>
      <c r="M175" s="53">
        <f>IF(L175="","No hay fecha de respuesta!",NETWORKDAYS(F175,L175,FESTIVOS!$A$2:$A$146))</f>
        <v>7</v>
      </c>
      <c r="N175" s="54" t="s">
        <v>467</v>
      </c>
    </row>
    <row r="176" spans="1:14" ht="15.75" customHeight="1">
      <c r="A176" s="67" t="s">
        <v>120</v>
      </c>
      <c r="B176" s="56">
        <v>720</v>
      </c>
      <c r="C176" s="56" t="s">
        <v>126</v>
      </c>
      <c r="D176" s="56">
        <v>1041372022</v>
      </c>
      <c r="E176" s="58">
        <v>20227100056212</v>
      </c>
      <c r="F176" s="59">
        <v>44635</v>
      </c>
      <c r="G176" s="73">
        <f>IFERROR(WORKDAY(F176,H176,FESTIVOS!$A$2:$V$146),"")</f>
        <v>44664</v>
      </c>
      <c r="H176" s="61">
        <f>IFERROR(VLOOKUP(A176,Dependencias!$A$31:$B$44,2,FALSE),"")</f>
        <v>20</v>
      </c>
      <c r="I176" s="72" t="s">
        <v>153</v>
      </c>
      <c r="J176" s="56" t="s">
        <v>468</v>
      </c>
      <c r="K176" s="51" t="str">
        <f>IFERROR(VLOOKUP('Marzo 2022'!B176,Dependencias!$A$2:$V$27,2,FALSE),"")</f>
        <v>Grupo Interno de Trabajo de Gestión Financiera.</v>
      </c>
      <c r="L176" s="52">
        <v>44643</v>
      </c>
      <c r="M176" s="53">
        <f>IF(L176="","No hay fecha de respuesta!",NETWORKDAYS(F176,L176,FESTIVOS!$A$2:$A$146))</f>
        <v>6</v>
      </c>
      <c r="N176" s="54" t="s">
        <v>469</v>
      </c>
    </row>
    <row r="177" spans="1:14" ht="15.75" customHeight="1">
      <c r="A177" s="67" t="s">
        <v>120</v>
      </c>
      <c r="B177" s="56">
        <v>310</v>
      </c>
      <c r="C177" s="56" t="s">
        <v>126</v>
      </c>
      <c r="D177" s="56">
        <v>1037092022</v>
      </c>
      <c r="E177" s="58">
        <v>20227100056012</v>
      </c>
      <c r="F177" s="59">
        <v>44635</v>
      </c>
      <c r="G177" s="73">
        <f>IFERROR(WORKDAY(F177,H177,FESTIVOS!$A$2:$V$146),"")</f>
        <v>44664</v>
      </c>
      <c r="H177" s="61">
        <f>IFERROR(VLOOKUP(A177,Dependencias!$A$31:$B$44,2,FALSE),"")</f>
        <v>20</v>
      </c>
      <c r="I177" s="72" t="s">
        <v>156</v>
      </c>
      <c r="J177" s="56" t="s">
        <v>470</v>
      </c>
      <c r="K177" s="51" t="str">
        <f>IFERROR(VLOOKUP('Marzo 2022'!B177,Dependencias!$A$2:$V$27,2,FALSE),"")</f>
        <v>Subdirección de Gestión Cultural y Artística</v>
      </c>
      <c r="L177" s="52">
        <v>44649</v>
      </c>
      <c r="M177" s="53">
        <f>IF(L177="","No hay fecha de respuesta!",NETWORKDAYS(F177,L177,FESTIVOS!$A$2:$A$146))</f>
        <v>10</v>
      </c>
      <c r="N177" s="54" t="s">
        <v>471</v>
      </c>
    </row>
    <row r="178" spans="1:14" ht="15.75" customHeight="1">
      <c r="A178" s="67" t="s">
        <v>41</v>
      </c>
      <c r="B178" s="56">
        <v>700</v>
      </c>
      <c r="C178" s="56" t="s">
        <v>126</v>
      </c>
      <c r="D178" s="56">
        <v>1075032022</v>
      </c>
      <c r="E178" s="58">
        <v>20227100056922</v>
      </c>
      <c r="F178" s="59">
        <v>44636</v>
      </c>
      <c r="G178" s="73">
        <f>IFERROR(WORKDAY(F178,H178,FESTIVOS!$A$2:$V$146),"")</f>
        <v>44644</v>
      </c>
      <c r="H178" s="56">
        <v>5</v>
      </c>
      <c r="I178" s="72" t="s">
        <v>145</v>
      </c>
      <c r="J178" s="56" t="s">
        <v>472</v>
      </c>
      <c r="K178" s="51" t="str">
        <f>IFERROR(VLOOKUP('Marzo 2022'!B178,Dependencias!$A$2:$V$27,2,FALSE),"")</f>
        <v>Direccion de Gestion Corporativa</v>
      </c>
      <c r="L178" s="52">
        <v>44637</v>
      </c>
      <c r="M178" s="53">
        <f>IF(L178="","No hay fecha de respuesta!",NETWORKDAYS(F178,L178,FESTIVOS!$A$2:$A$146))</f>
        <v>2</v>
      </c>
      <c r="N178" s="54" t="s">
        <v>347</v>
      </c>
    </row>
    <row r="179" spans="1:14" ht="15.75" customHeight="1">
      <c r="A179" s="67" t="s">
        <v>120</v>
      </c>
      <c r="B179" s="56">
        <v>310</v>
      </c>
      <c r="C179" s="56" t="s">
        <v>126</v>
      </c>
      <c r="D179" s="56">
        <v>1087592022</v>
      </c>
      <c r="E179" s="58">
        <v>20227100057312</v>
      </c>
      <c r="F179" s="59">
        <v>44637</v>
      </c>
      <c r="G179" s="73">
        <f>IFERROR(WORKDAY(F179,H179,FESTIVOS!$A$2:$V$146),"")</f>
        <v>44670</v>
      </c>
      <c r="H179" s="61">
        <f>IFERROR(VLOOKUP(A179,Dependencias!$A$31:$B$44,2,FALSE),"")</f>
        <v>20</v>
      </c>
      <c r="I179" s="72" t="s">
        <v>156</v>
      </c>
      <c r="J179" s="56" t="s">
        <v>473</v>
      </c>
      <c r="K179" s="51" t="str">
        <f>IFERROR(VLOOKUP('Marzo 2022'!B179,Dependencias!$A$2:$V$27,2,FALSE),"")</f>
        <v>Subdirección de Gestión Cultural y Artística</v>
      </c>
      <c r="L179" s="52">
        <v>44649</v>
      </c>
      <c r="M179" s="53">
        <f>IF(L179="","No hay fecha de respuesta!",NETWORKDAYS(F179,L179,FESTIVOS!$A$2:$A$146))</f>
        <v>8</v>
      </c>
      <c r="N179" s="54" t="s">
        <v>474</v>
      </c>
    </row>
    <row r="180" spans="1:14" ht="15.75" customHeight="1">
      <c r="A180" s="67" t="s">
        <v>120</v>
      </c>
      <c r="B180" s="56">
        <v>220</v>
      </c>
      <c r="C180" s="56" t="s">
        <v>126</v>
      </c>
      <c r="D180" s="56">
        <v>1076952022</v>
      </c>
      <c r="E180" s="58">
        <v>20227100057062</v>
      </c>
      <c r="F180" s="59">
        <v>44636</v>
      </c>
      <c r="G180" s="73">
        <f>IFERROR(WORKDAY(F180,H180,FESTIVOS!$A$2:$V$146),"")</f>
        <v>44669</v>
      </c>
      <c r="H180" s="61">
        <f>IFERROR(VLOOKUP(A180,Dependencias!$A$31:$B$44,2,FALSE),"")</f>
        <v>20</v>
      </c>
      <c r="I180" s="72" t="s">
        <v>137</v>
      </c>
      <c r="J180" s="56" t="s">
        <v>475</v>
      </c>
      <c r="K180" s="51" t="str">
        <f>IFERROR(VLOOKUP('Marzo 2022'!B180,Dependencias!$A$2:$V$27,2,FALSE),"")</f>
        <v>Dirección de Fomento</v>
      </c>
      <c r="L180" s="52">
        <v>44650</v>
      </c>
      <c r="M180" s="53">
        <f>IF(L180="","No hay fecha de respuesta!",NETWORKDAYS(F180,L180,FESTIVOS!$A$2:$A$146))</f>
        <v>10</v>
      </c>
      <c r="N180" s="54" t="s">
        <v>476</v>
      </c>
    </row>
    <row r="181" spans="1:14" ht="15.75" customHeight="1">
      <c r="A181" s="67" t="s">
        <v>120</v>
      </c>
      <c r="B181" s="56">
        <v>700</v>
      </c>
      <c r="C181" s="56" t="s">
        <v>126</v>
      </c>
      <c r="D181" s="88">
        <v>1076122022</v>
      </c>
      <c r="E181" s="89">
        <v>20227100056982</v>
      </c>
      <c r="F181" s="59">
        <v>44636</v>
      </c>
      <c r="G181" s="73">
        <f>IFERROR(WORKDAY(F181,H181,FESTIVOS!$A$2:$V$146),"")</f>
        <v>44651</v>
      </c>
      <c r="H181" s="56">
        <v>10</v>
      </c>
      <c r="I181" s="72" t="s">
        <v>155</v>
      </c>
      <c r="J181" s="56" t="s">
        <v>477</v>
      </c>
      <c r="K181" s="51" t="str">
        <f>IFERROR(VLOOKUP('Marzo 2022'!B181,Dependencias!$A$2:$V$27,2,FALSE),"")</f>
        <v>Direccion de Gestion Corporativa</v>
      </c>
      <c r="L181" s="52">
        <v>44649</v>
      </c>
      <c r="M181" s="53">
        <f>IF(L181="","No hay fecha de respuesta!",NETWORKDAYS(F181,L181,FESTIVOS!$A$2:$A$146))</f>
        <v>9</v>
      </c>
      <c r="N181" s="54" t="s">
        <v>478</v>
      </c>
    </row>
    <row r="182" spans="1:14" ht="15.75" customHeight="1">
      <c r="A182" s="67" t="s">
        <v>41</v>
      </c>
      <c r="B182" s="56">
        <v>310</v>
      </c>
      <c r="C182" s="56" t="s">
        <v>126</v>
      </c>
      <c r="D182" s="56">
        <v>1075862022</v>
      </c>
      <c r="E182" s="58">
        <v>20227100056962</v>
      </c>
      <c r="F182" s="59">
        <v>44636</v>
      </c>
      <c r="G182" s="73">
        <f>IFERROR(WORKDAY(F182,H182,FESTIVOS!$A$2:$V$146),"")</f>
        <v>44683</v>
      </c>
      <c r="H182" s="61">
        <f>IFERROR(VLOOKUP(A182,Dependencias!$A$31:$B$44,2,FALSE),"")</f>
        <v>30</v>
      </c>
      <c r="I182" s="72" t="s">
        <v>156</v>
      </c>
      <c r="J182" s="56" t="s">
        <v>479</v>
      </c>
      <c r="K182" s="51" t="str">
        <f>IFERROR(VLOOKUP('Marzo 2022'!B182,Dependencias!$A$2:$V$27,2,FALSE),"")</f>
        <v>Subdirección de Gestión Cultural y Artística</v>
      </c>
      <c r="L182" s="52"/>
      <c r="M182" s="53" t="str">
        <f>IF(L182="","No hay fecha de respuesta!",NETWORKDAYS(F182,L182,FESTIVOS!$A$2:$A$146))</f>
        <v>No hay fecha de respuesta!</v>
      </c>
      <c r="N182" s="85"/>
    </row>
    <row r="183" spans="1:14" ht="15.75" customHeight="1">
      <c r="A183" s="67" t="s">
        <v>35</v>
      </c>
      <c r="B183" s="56">
        <v>700</v>
      </c>
      <c r="C183" s="56" t="s">
        <v>124</v>
      </c>
      <c r="D183" s="56">
        <v>1092952022</v>
      </c>
      <c r="E183" s="58">
        <v>20227100056922</v>
      </c>
      <c r="F183" s="59">
        <v>44637</v>
      </c>
      <c r="G183" s="73">
        <f>IFERROR(WORKDAY(F183,H183,FESTIVOS!$A$2:$V$146),"")</f>
        <v>44645</v>
      </c>
      <c r="H183" s="56">
        <v>5</v>
      </c>
      <c r="I183" s="72" t="s">
        <v>145</v>
      </c>
      <c r="J183" s="56" t="s">
        <v>472</v>
      </c>
      <c r="K183" s="51" t="str">
        <f>IFERROR(VLOOKUP('Marzo 2022'!B183,Dependencias!$A$2:$V$27,2,FALSE),"")</f>
        <v>Direccion de Gestion Corporativa</v>
      </c>
      <c r="L183" s="52">
        <v>44637</v>
      </c>
      <c r="M183" s="53">
        <f>IF(L183="","No hay fecha de respuesta!",NETWORKDAYS(F183,L183,FESTIVOS!$A$2:$A$146))</f>
        <v>1</v>
      </c>
      <c r="N183" s="54" t="s">
        <v>347</v>
      </c>
    </row>
    <row r="184" spans="1:14" ht="15.75" customHeight="1">
      <c r="A184" s="67" t="s">
        <v>41</v>
      </c>
      <c r="B184" s="56">
        <v>700</v>
      </c>
      <c r="C184" s="56" t="s">
        <v>124</v>
      </c>
      <c r="D184" s="56">
        <v>1096472022</v>
      </c>
      <c r="E184" s="58">
        <v>20227100059892</v>
      </c>
      <c r="F184" s="59">
        <v>44637</v>
      </c>
      <c r="G184" s="73">
        <f>IFERROR(WORKDAY(F184,H184,FESTIVOS!$A$2:$V$146),"")</f>
        <v>44645</v>
      </c>
      <c r="H184" s="56">
        <v>5</v>
      </c>
      <c r="I184" s="72" t="s">
        <v>145</v>
      </c>
      <c r="J184" s="56" t="s">
        <v>480</v>
      </c>
      <c r="K184" s="51" t="str">
        <f>IFERROR(VLOOKUP('Marzo 2022'!B184,Dependencias!$A$2:$V$27,2,FALSE),"")</f>
        <v>Direccion de Gestion Corporativa</v>
      </c>
      <c r="L184" s="52">
        <v>44637</v>
      </c>
      <c r="M184" s="53">
        <f>IF(L184="","No hay fecha de respuesta!",NETWORKDAYS(F184,L184,FESTIVOS!$A$2:$A$146))</f>
        <v>1</v>
      </c>
      <c r="N184" s="54" t="s">
        <v>481</v>
      </c>
    </row>
    <row r="185" spans="1:14" ht="15.75" customHeight="1">
      <c r="A185" s="67" t="s">
        <v>41</v>
      </c>
      <c r="B185" s="56">
        <v>330</v>
      </c>
      <c r="C185" s="56" t="s">
        <v>126</v>
      </c>
      <c r="D185" s="56">
        <v>1082592022</v>
      </c>
      <c r="E185" s="58">
        <v>20227100057162</v>
      </c>
      <c r="F185" s="59">
        <v>44637</v>
      </c>
      <c r="G185" s="73">
        <f>IFERROR(WORKDAY(F185,H185,FESTIVOS!$A$2:$V$146),"")</f>
        <v>44684</v>
      </c>
      <c r="H185" s="61">
        <f>IFERROR(VLOOKUP(A185,Dependencias!$A$31:$B$44,2,FALSE),"")</f>
        <v>30</v>
      </c>
      <c r="I185" s="72" t="s">
        <v>142</v>
      </c>
      <c r="J185" s="56" t="s">
        <v>482</v>
      </c>
      <c r="K185" s="51" t="str">
        <f>IFERROR(VLOOKUP('Marzo 2022'!B185,Dependencias!$A$2:$V$27,2,FALSE),"")</f>
        <v>Subdirección de Infraestructura y patrimonio cultural</v>
      </c>
      <c r="L185" s="52"/>
      <c r="M185" s="53" t="str">
        <f>IF(L185="","No hay fecha de respuesta!",NETWORKDAYS(F185,L185,FESTIVOS!$A$2:$A$146))</f>
        <v>No hay fecha de respuesta!</v>
      </c>
      <c r="N185" s="85"/>
    </row>
    <row r="186" spans="1:14" ht="15.75" customHeight="1">
      <c r="A186" s="67" t="s">
        <v>120</v>
      </c>
      <c r="B186" s="56">
        <v>310</v>
      </c>
      <c r="C186" s="56" t="s">
        <v>126</v>
      </c>
      <c r="D186" s="56">
        <v>1139202022</v>
      </c>
      <c r="E186" s="58">
        <v>20227100057702</v>
      </c>
      <c r="F186" s="59">
        <v>44638</v>
      </c>
      <c r="G186" s="73">
        <f>IFERROR(WORKDAY(F186,H186,FESTIVOS!$A$2:$V$146),"")</f>
        <v>44671</v>
      </c>
      <c r="H186" s="61">
        <f>IFERROR(VLOOKUP(A186,Dependencias!$A$31:$B$44,2,FALSE),"")</f>
        <v>20</v>
      </c>
      <c r="I186" s="72" t="s">
        <v>140</v>
      </c>
      <c r="J186" s="56" t="s">
        <v>483</v>
      </c>
      <c r="K186" s="51" t="str">
        <f>IFERROR(VLOOKUP('Marzo 2022'!B186,Dependencias!$A$2:$V$27,2,FALSE),"")</f>
        <v>Subdirección de Gestión Cultural y Artística</v>
      </c>
      <c r="L186" s="52">
        <v>44659</v>
      </c>
      <c r="M186" s="53">
        <f>IF(L186="","No hay fecha de respuesta!",NETWORKDAYS(F186,L186,FESTIVOS!$A$2:$A$146))</f>
        <v>15</v>
      </c>
      <c r="N186" s="54" t="s">
        <v>484</v>
      </c>
    </row>
    <row r="187" spans="1:14" ht="15.75" customHeight="1">
      <c r="A187" s="67" t="s">
        <v>41</v>
      </c>
      <c r="B187" s="56">
        <v>310</v>
      </c>
      <c r="C187" s="56" t="s">
        <v>126</v>
      </c>
      <c r="D187" s="56">
        <v>1139762022</v>
      </c>
      <c r="E187" s="58">
        <v>20227100057812</v>
      </c>
      <c r="F187" s="59">
        <v>44638</v>
      </c>
      <c r="G187" s="73">
        <f>IFERROR(WORKDAY(F187,H187,FESTIVOS!$A$2:$V$146),"")</f>
        <v>44685</v>
      </c>
      <c r="H187" s="61">
        <f>IFERROR(VLOOKUP(A187,Dependencias!$A$31:$B$44,2,FALSE),"")</f>
        <v>30</v>
      </c>
      <c r="I187" s="72" t="s">
        <v>156</v>
      </c>
      <c r="J187" s="56" t="s">
        <v>485</v>
      </c>
      <c r="K187" s="51" t="str">
        <f>IFERROR(VLOOKUP('Marzo 2022'!B187,Dependencias!$A$2:$V$27,2,FALSE),"")</f>
        <v>Subdirección de Gestión Cultural y Artística</v>
      </c>
      <c r="L187" s="52">
        <v>44644</v>
      </c>
      <c r="M187" s="53">
        <f>IF(L187="","No hay fecha de respuesta!",NETWORKDAYS(F187,L187,FESTIVOS!$A$2:$A$146))</f>
        <v>4</v>
      </c>
      <c r="N187" s="92" t="s">
        <v>486</v>
      </c>
    </row>
    <row r="188" spans="1:14" ht="15.75" customHeight="1">
      <c r="A188" s="67" t="s">
        <v>41</v>
      </c>
      <c r="B188" s="56">
        <v>310</v>
      </c>
      <c r="C188" s="56" t="s">
        <v>126</v>
      </c>
      <c r="D188" s="56">
        <v>1136562022</v>
      </c>
      <c r="E188" s="58">
        <v>20227100058482</v>
      </c>
      <c r="F188" s="59">
        <v>44642</v>
      </c>
      <c r="G188" s="73">
        <f>IFERROR(WORKDAY(F188,H188,FESTIVOS!$A$2:$V$146),"")</f>
        <v>44686</v>
      </c>
      <c r="H188" s="61">
        <f>IFERROR(VLOOKUP(A188,Dependencias!$A$31:$B$44,2,FALSE),"")</f>
        <v>30</v>
      </c>
      <c r="I188" s="72" t="s">
        <v>156</v>
      </c>
      <c r="J188" s="56" t="s">
        <v>487</v>
      </c>
      <c r="K188" s="51" t="str">
        <f>IFERROR(VLOOKUP('Marzo 2022'!B188,Dependencias!$A$2:$V$27,2,FALSE),"")</f>
        <v>Subdirección de Gestión Cultural y Artística</v>
      </c>
      <c r="L188" s="52">
        <v>44649</v>
      </c>
      <c r="M188" s="53">
        <f>IF(L188="","No hay fecha de respuesta!",NETWORKDAYS(F188,L188,FESTIVOS!$A$2:$A$146))</f>
        <v>6</v>
      </c>
      <c r="N188" s="54" t="s">
        <v>488</v>
      </c>
    </row>
    <row r="189" spans="1:14" ht="15.75" customHeight="1">
      <c r="A189" s="67" t="s">
        <v>120</v>
      </c>
      <c r="B189" s="56">
        <v>310</v>
      </c>
      <c r="C189" s="56" t="s">
        <v>126</v>
      </c>
      <c r="D189" s="56">
        <v>1135732022</v>
      </c>
      <c r="E189" s="58">
        <v>20227100058402</v>
      </c>
      <c r="F189" s="59">
        <v>44642</v>
      </c>
      <c r="G189" s="73">
        <f>IFERROR(WORKDAY(F189,H189,FESTIVOS!$A$2:$V$146),"")</f>
        <v>44672</v>
      </c>
      <c r="H189" s="61">
        <f>IFERROR(VLOOKUP(A189,Dependencias!$A$31:$B$44,2,FALSE),"")</f>
        <v>20</v>
      </c>
      <c r="I189" s="72" t="s">
        <v>156</v>
      </c>
      <c r="J189" s="56" t="s">
        <v>489</v>
      </c>
      <c r="K189" s="51" t="str">
        <f>IFERROR(VLOOKUP('Marzo 2022'!B189,Dependencias!$A$2:$V$27,2,FALSE),"")</f>
        <v>Subdirección de Gestión Cultural y Artística</v>
      </c>
      <c r="L189" s="52">
        <v>44649</v>
      </c>
      <c r="M189" s="53">
        <f>IF(L189="","No hay fecha de respuesta!",NETWORKDAYS(F189,L189,FESTIVOS!$A$2:$A$146))</f>
        <v>6</v>
      </c>
      <c r="N189" s="54" t="s">
        <v>490</v>
      </c>
    </row>
    <row r="190" spans="1:14" ht="15.75" customHeight="1">
      <c r="A190" s="67" t="s">
        <v>120</v>
      </c>
      <c r="B190" s="56">
        <v>310</v>
      </c>
      <c r="C190" s="56" t="s">
        <v>126</v>
      </c>
      <c r="D190" s="56">
        <v>1135092022</v>
      </c>
      <c r="E190" s="58">
        <v>20227100058332</v>
      </c>
      <c r="F190" s="59">
        <v>44642</v>
      </c>
      <c r="G190" s="73">
        <f>IFERROR(WORKDAY(F190,H190,FESTIVOS!$A$2:$V$146),"")</f>
        <v>44672</v>
      </c>
      <c r="H190" s="61">
        <f>IFERROR(VLOOKUP(A190,Dependencias!$A$31:$B$44,2,FALSE),"")</f>
        <v>20</v>
      </c>
      <c r="I190" s="72" t="s">
        <v>156</v>
      </c>
      <c r="J190" s="56" t="s">
        <v>243</v>
      </c>
      <c r="K190" s="51" t="str">
        <f>IFERROR(VLOOKUP('Marzo 2022'!B190,Dependencias!$A$2:$V$27,2,FALSE),"")</f>
        <v>Subdirección de Gestión Cultural y Artística</v>
      </c>
      <c r="L190" s="52">
        <v>44644</v>
      </c>
      <c r="M190" s="53">
        <f>IF(L190="","No hay fecha de respuesta!",NETWORKDAYS(F190,L190,FESTIVOS!$A$2:$A$146))</f>
        <v>3</v>
      </c>
      <c r="N190" s="54" t="s">
        <v>491</v>
      </c>
    </row>
    <row r="191" spans="1:14" ht="15.75" customHeight="1">
      <c r="A191" s="67" t="s">
        <v>120</v>
      </c>
      <c r="B191" s="56">
        <v>310</v>
      </c>
      <c r="C191" s="56" t="s">
        <v>126</v>
      </c>
      <c r="D191" s="56">
        <v>1134812022</v>
      </c>
      <c r="E191" s="58">
        <v>20227100058322</v>
      </c>
      <c r="F191" s="59">
        <v>44642</v>
      </c>
      <c r="G191" s="73">
        <f>IFERROR(WORKDAY(F191,H191,FESTIVOS!$A$2:$V$146),"")</f>
        <v>44672</v>
      </c>
      <c r="H191" s="61">
        <f>IFERROR(VLOOKUP(A191,Dependencias!$A$31:$B$44,2,FALSE),"")</f>
        <v>20</v>
      </c>
      <c r="I191" s="72" t="s">
        <v>156</v>
      </c>
      <c r="J191" s="56" t="s">
        <v>492</v>
      </c>
      <c r="K191" s="51" t="str">
        <f>IFERROR(VLOOKUP('Marzo 2022'!B191,Dependencias!$A$2:$V$27,2,FALSE),"")</f>
        <v>Subdirección de Gestión Cultural y Artística</v>
      </c>
      <c r="L191" s="52">
        <v>44644</v>
      </c>
      <c r="M191" s="53">
        <f>IF(L191="","No hay fecha de respuesta!",NETWORKDAYS(F191,L191,FESTIVOS!$A$2:$A$146))</f>
        <v>3</v>
      </c>
      <c r="N191" s="54" t="s">
        <v>493</v>
      </c>
    </row>
    <row r="192" spans="1:14" ht="15.75" customHeight="1">
      <c r="A192" s="67" t="s">
        <v>120</v>
      </c>
      <c r="B192" s="56">
        <v>310</v>
      </c>
      <c r="C192" s="56" t="s">
        <v>126</v>
      </c>
      <c r="D192" s="56">
        <v>1134512022</v>
      </c>
      <c r="E192" s="58">
        <v>20227100058262</v>
      </c>
      <c r="F192" s="59">
        <v>44642</v>
      </c>
      <c r="G192" s="73">
        <f>IFERROR(WORKDAY(F192,H192,FESTIVOS!$A$2:$V$146),"")</f>
        <v>44672</v>
      </c>
      <c r="H192" s="61">
        <f>IFERROR(VLOOKUP(A192,Dependencias!$A$31:$B$44,2,FALSE),"")</f>
        <v>20</v>
      </c>
      <c r="I192" s="72" t="s">
        <v>156</v>
      </c>
      <c r="J192" s="56" t="s">
        <v>243</v>
      </c>
      <c r="K192" s="51" t="str">
        <f>IFERROR(VLOOKUP('Marzo 2022'!B192,Dependencias!$A$2:$V$27,2,FALSE),"")</f>
        <v>Subdirección de Gestión Cultural y Artística</v>
      </c>
      <c r="L192" s="52">
        <v>44644</v>
      </c>
      <c r="M192" s="53">
        <f>IF(L192="","No hay fecha de respuesta!",NETWORKDAYS(F192,L192,FESTIVOS!$A$2:$A$146))</f>
        <v>3</v>
      </c>
      <c r="N192" s="54" t="s">
        <v>494</v>
      </c>
    </row>
    <row r="193" spans="1:14" ht="15.75" customHeight="1">
      <c r="A193" s="67" t="s">
        <v>35</v>
      </c>
      <c r="B193" s="56">
        <v>210</v>
      </c>
      <c r="C193" s="56" t="s">
        <v>124</v>
      </c>
      <c r="D193" s="56">
        <v>1111172022</v>
      </c>
      <c r="E193" s="58">
        <v>20227100059782</v>
      </c>
      <c r="F193" s="59">
        <v>44642</v>
      </c>
      <c r="G193" s="73">
        <f>IFERROR(WORKDAY(F193,H193,FESTIVOS!$A$2:$V$146),"")</f>
        <v>44686</v>
      </c>
      <c r="H193" s="61">
        <f>IFERROR(VLOOKUP(A193,Dependencias!$A$31:$B$44,2,FALSE),"")</f>
        <v>30</v>
      </c>
      <c r="I193" s="72" t="s">
        <v>143</v>
      </c>
      <c r="J193" s="56" t="s">
        <v>495</v>
      </c>
      <c r="K193" s="51" t="str">
        <f>IFERROR(VLOOKUP('Marzo 2022'!B193,Dependencias!$A$2:$V$27,2,FALSE),"")</f>
        <v>Dirección de Asuntos Locales y Participación</v>
      </c>
      <c r="L193" s="52"/>
      <c r="M193" s="53" t="str">
        <f>IF(L193="","No hay fecha de respuesta!",NETWORKDAYS(F193,L193,FESTIVOS!$A$2:$A$146))</f>
        <v>No hay fecha de respuesta!</v>
      </c>
      <c r="N193" s="85"/>
    </row>
    <row r="194" spans="1:14" ht="15.75" customHeight="1">
      <c r="A194" s="67" t="s">
        <v>41</v>
      </c>
      <c r="B194" s="56">
        <v>700</v>
      </c>
      <c r="C194" s="56" t="s">
        <v>126</v>
      </c>
      <c r="D194" s="56">
        <v>1145042022</v>
      </c>
      <c r="E194" s="58">
        <v>20227100058802</v>
      </c>
      <c r="F194" s="59">
        <v>44642</v>
      </c>
      <c r="G194" s="73">
        <f>IFERROR(WORKDAY(F194,H194,FESTIVOS!$A$2:$V$146),"")</f>
        <v>44649</v>
      </c>
      <c r="H194" s="56">
        <v>5</v>
      </c>
      <c r="I194" s="72" t="s">
        <v>145</v>
      </c>
      <c r="J194" s="56" t="s">
        <v>496</v>
      </c>
      <c r="K194" s="51" t="str">
        <f>IFERROR(VLOOKUP('Marzo 2022'!B194,Dependencias!$A$2:$V$27,2,FALSE),"")</f>
        <v>Direccion de Gestion Corporativa</v>
      </c>
      <c r="L194" s="52">
        <v>44642</v>
      </c>
      <c r="M194" s="53">
        <f>IF(L194="","No hay fecha de respuesta!",NETWORKDAYS(F194,L194,FESTIVOS!$A$2:$A$146))</f>
        <v>1</v>
      </c>
      <c r="N194" s="54" t="s">
        <v>179</v>
      </c>
    </row>
    <row r="195" spans="1:14" ht="15.75" customHeight="1">
      <c r="A195" s="67" t="s">
        <v>120</v>
      </c>
      <c r="B195" s="56">
        <v>310</v>
      </c>
      <c r="C195" s="56" t="s">
        <v>126</v>
      </c>
      <c r="D195" s="56">
        <v>1145512022</v>
      </c>
      <c r="E195" s="58">
        <v>20227100058832</v>
      </c>
      <c r="F195" s="59">
        <v>44642</v>
      </c>
      <c r="G195" s="73">
        <f>IFERROR(WORKDAY(F195,H195,FESTIVOS!$A$2:$V$146),"")</f>
        <v>44672</v>
      </c>
      <c r="H195" s="61">
        <f>IFERROR(VLOOKUP(A195,Dependencias!$A$31:$B$44,2,FALSE),"")</f>
        <v>20</v>
      </c>
      <c r="I195" s="72" t="s">
        <v>156</v>
      </c>
      <c r="J195" s="56" t="s">
        <v>497</v>
      </c>
      <c r="K195" s="51" t="str">
        <f>IFERROR(VLOOKUP('Marzo 2022'!B195,Dependencias!$A$2:$V$27,2,FALSE),"")</f>
        <v>Subdirección de Gestión Cultural y Artística</v>
      </c>
      <c r="L195" s="52">
        <v>44644</v>
      </c>
      <c r="M195" s="53">
        <f>IF(L195="","No hay fecha de respuesta!",NETWORKDAYS(F195,L195,FESTIVOS!$A$2:$A$146))</f>
        <v>3</v>
      </c>
      <c r="N195" s="54" t="s">
        <v>498</v>
      </c>
    </row>
    <row r="196" spans="1:14" ht="15.75" customHeight="1">
      <c r="A196" s="67" t="s">
        <v>120</v>
      </c>
      <c r="B196" s="56">
        <v>700</v>
      </c>
      <c r="C196" s="56" t="s">
        <v>126</v>
      </c>
      <c r="D196" s="56">
        <v>1135912022</v>
      </c>
      <c r="E196" s="58">
        <v>20227100058422</v>
      </c>
      <c r="F196" s="59">
        <v>44642</v>
      </c>
      <c r="G196" s="73">
        <f>IFERROR(WORKDAY(F196,H196,FESTIVOS!$A$2:$V$146),"")</f>
        <v>44649</v>
      </c>
      <c r="H196" s="56">
        <v>5</v>
      </c>
      <c r="I196" s="72" t="s">
        <v>145</v>
      </c>
      <c r="J196" s="56" t="s">
        <v>499</v>
      </c>
      <c r="K196" s="51" t="str">
        <f>IFERROR(VLOOKUP('Marzo 2022'!B196,Dependencias!$A$2:$V$27,2,FALSE),"")</f>
        <v>Direccion de Gestion Corporativa</v>
      </c>
      <c r="L196" s="52">
        <v>44642</v>
      </c>
      <c r="M196" s="53">
        <f>IF(L196="","No hay fecha de respuesta!",NETWORKDAYS(F196,L196,FESTIVOS!$A$2:$A$146))</f>
        <v>1</v>
      </c>
      <c r="N196" s="54" t="s">
        <v>179</v>
      </c>
    </row>
    <row r="197" spans="1:14" ht="15.75" customHeight="1">
      <c r="A197" s="67" t="s">
        <v>41</v>
      </c>
      <c r="B197" s="56">
        <v>700</v>
      </c>
      <c r="C197" s="56" t="s">
        <v>126</v>
      </c>
      <c r="D197" s="56">
        <v>1135402022</v>
      </c>
      <c r="E197" s="58">
        <v>20227100058342</v>
      </c>
      <c r="F197" s="59">
        <v>44642</v>
      </c>
      <c r="G197" s="73">
        <f>IFERROR(WORKDAY(F197,H197,FESTIVOS!$A$2:$V$146),"")</f>
        <v>44649</v>
      </c>
      <c r="H197" s="56">
        <v>5</v>
      </c>
      <c r="I197" s="72" t="s">
        <v>145</v>
      </c>
      <c r="J197" s="56" t="s">
        <v>500</v>
      </c>
      <c r="K197" s="51" t="str">
        <f>IFERROR(VLOOKUP('Marzo 2022'!B197,Dependencias!$A$2:$V$27,2,FALSE),"")</f>
        <v>Direccion de Gestion Corporativa</v>
      </c>
      <c r="L197" s="52">
        <v>44642</v>
      </c>
      <c r="M197" s="53">
        <f>IF(L197="","No hay fecha de respuesta!",NETWORKDAYS(F197,L197,FESTIVOS!$A$2:$A$146))</f>
        <v>1</v>
      </c>
      <c r="N197" s="54" t="s">
        <v>179</v>
      </c>
    </row>
    <row r="198" spans="1:14" ht="15.75" customHeight="1">
      <c r="A198" s="67" t="s">
        <v>120</v>
      </c>
      <c r="B198" s="56">
        <v>310</v>
      </c>
      <c r="C198" s="56" t="s">
        <v>126</v>
      </c>
      <c r="D198" s="56">
        <v>1146992022</v>
      </c>
      <c r="E198" s="58">
        <v>20227100058842</v>
      </c>
      <c r="F198" s="59">
        <v>44642</v>
      </c>
      <c r="G198" s="73">
        <f>IFERROR(WORKDAY(F198,H198,FESTIVOS!$A$2:$V$146),"")</f>
        <v>44672</v>
      </c>
      <c r="H198" s="61">
        <f>IFERROR(VLOOKUP(A198,Dependencias!$A$31:$B$44,2,FALSE),"")</f>
        <v>20</v>
      </c>
      <c r="I198" s="72" t="s">
        <v>156</v>
      </c>
      <c r="J198" s="56" t="s">
        <v>501</v>
      </c>
      <c r="K198" s="51" t="str">
        <f>IFERROR(VLOOKUP('Marzo 2022'!B198,Dependencias!$A$2:$V$27,2,FALSE),"")</f>
        <v>Subdirección de Gestión Cultural y Artística</v>
      </c>
      <c r="L198" s="52">
        <v>44644</v>
      </c>
      <c r="M198" s="53">
        <f>IF(L198="","No hay fecha de respuesta!",NETWORKDAYS(F198,L198,FESTIVOS!$A$2:$A$146))</f>
        <v>3</v>
      </c>
      <c r="N198" s="54" t="s">
        <v>502</v>
      </c>
    </row>
    <row r="199" spans="1:14" ht="15.75" customHeight="1">
      <c r="A199" s="67" t="s">
        <v>120</v>
      </c>
      <c r="B199" s="56">
        <v>700</v>
      </c>
      <c r="C199" s="56" t="s">
        <v>124</v>
      </c>
      <c r="D199" s="56">
        <v>978132022</v>
      </c>
      <c r="E199" s="58">
        <v>20227100059872</v>
      </c>
      <c r="F199" s="59">
        <v>44635</v>
      </c>
      <c r="G199" s="73">
        <f>IFERROR(WORKDAY(F199,H199,FESTIVOS!$A$2:$V$146),"")</f>
        <v>44664</v>
      </c>
      <c r="H199" s="61">
        <f>IFERROR(VLOOKUP(A199,Dependencias!$A$31:$B$44,2,FALSE),"")</f>
        <v>20</v>
      </c>
      <c r="I199" s="72" t="s">
        <v>151</v>
      </c>
      <c r="J199" s="56" t="s">
        <v>503</v>
      </c>
      <c r="K199" s="51" t="str">
        <f>IFERROR(VLOOKUP('Marzo 2022'!B199,Dependencias!$A$2:$V$27,2,FALSE),"")</f>
        <v>Direccion de Gestion Corporativa</v>
      </c>
      <c r="L199" s="52">
        <v>44663</v>
      </c>
      <c r="M199" s="53">
        <f>IF(L199="","No hay fecha de respuesta!",NETWORKDAYS(F199,L199,FESTIVOS!$A$2:$A$146))</f>
        <v>20</v>
      </c>
      <c r="N199" s="54" t="s">
        <v>504</v>
      </c>
    </row>
    <row r="200" spans="1:14" ht="15.75" customHeight="1">
      <c r="A200" s="67" t="s">
        <v>120</v>
      </c>
      <c r="B200" s="56">
        <v>310</v>
      </c>
      <c r="C200" s="56" t="s">
        <v>126</v>
      </c>
      <c r="D200" s="56">
        <v>1149122022</v>
      </c>
      <c r="E200" s="58">
        <v>20227100058932</v>
      </c>
      <c r="F200" s="59">
        <v>44642</v>
      </c>
      <c r="G200" s="73">
        <f>IFERROR(WORKDAY(F200,H200,FESTIVOS!$A$2:$V$146),"")</f>
        <v>44672</v>
      </c>
      <c r="H200" s="61">
        <f>IFERROR(VLOOKUP(A200,Dependencias!$A$31:$B$44,2,FALSE),"")</f>
        <v>20</v>
      </c>
      <c r="I200" s="72" t="s">
        <v>156</v>
      </c>
      <c r="J200" s="56" t="s">
        <v>505</v>
      </c>
      <c r="K200" s="51" t="str">
        <f>IFERROR(VLOOKUP('Marzo 2022'!B200,Dependencias!$A$2:$V$27,2,FALSE),"")</f>
        <v>Subdirección de Gestión Cultural y Artística</v>
      </c>
      <c r="L200" s="52">
        <v>44649</v>
      </c>
      <c r="M200" s="53">
        <f>IF(L200="","No hay fecha de respuesta!",NETWORKDAYS(F200,L200,FESTIVOS!$A$2:$A$146))</f>
        <v>6</v>
      </c>
      <c r="N200" s="54" t="s">
        <v>506</v>
      </c>
    </row>
    <row r="201" spans="1:14" ht="15.75" customHeight="1">
      <c r="A201" s="67" t="s">
        <v>120</v>
      </c>
      <c r="B201" s="56">
        <v>800</v>
      </c>
      <c r="C201" s="56" t="s">
        <v>124</v>
      </c>
      <c r="D201" s="56">
        <v>1131752022</v>
      </c>
      <c r="E201" s="58">
        <v>20227100059862</v>
      </c>
      <c r="F201" s="59">
        <v>44642</v>
      </c>
      <c r="G201" s="73">
        <f>IFERROR(WORKDAY(F201,H201,FESTIVOS!$A$2:$V$146),"")</f>
        <v>44649</v>
      </c>
      <c r="H201" s="56">
        <v>5</v>
      </c>
      <c r="I201" s="72" t="s">
        <v>145</v>
      </c>
      <c r="J201" s="56" t="s">
        <v>507</v>
      </c>
      <c r="K201" s="51" t="str">
        <f>IFERROR(VLOOKUP('Marzo 2022'!B201,Dependencias!$A$2:$V$27,2,FALSE),"")</f>
        <v>Dirección de Lectura y Bibliotecas</v>
      </c>
      <c r="L201" s="52">
        <v>44648</v>
      </c>
      <c r="M201" s="53">
        <f>IF(L201="","No hay fecha de respuesta!",NETWORKDAYS(F201,L201,FESTIVOS!$A$2:$A$146))</f>
        <v>5</v>
      </c>
      <c r="N201" s="54" t="s">
        <v>508</v>
      </c>
    </row>
    <row r="202" spans="1:14" ht="15.75" customHeight="1">
      <c r="A202" s="55" t="s">
        <v>56</v>
      </c>
      <c r="B202" s="56">
        <v>230</v>
      </c>
      <c r="C202" s="56" t="s">
        <v>124</v>
      </c>
      <c r="D202" s="54">
        <v>957092022</v>
      </c>
      <c r="E202" s="58">
        <v>20227100055482</v>
      </c>
      <c r="F202" s="59">
        <v>44630</v>
      </c>
      <c r="G202" s="73">
        <f>IFERROR(WORKDAY(F202,H202,FESTIVOS!$A$2:$V$146),"")</f>
        <v>44684</v>
      </c>
      <c r="H202" s="61">
        <f>IFERROR(VLOOKUP(A202,Dependencias!$A$31:$B$44,2,FALSE),"")</f>
        <v>35</v>
      </c>
      <c r="I202" s="72" t="s">
        <v>150</v>
      </c>
      <c r="J202" s="56" t="s">
        <v>437</v>
      </c>
      <c r="K202" s="51" t="str">
        <f>IFERROR(VLOOKUP('Marzo 2022'!B202,Dependencias!$A$2:$V$27,2,FALSE),"")</f>
        <v>Direccion de Personas Juridicas</v>
      </c>
      <c r="L202" s="52"/>
      <c r="M202" s="53" t="str">
        <f>IF(L202="","No hay fecha de respuesta!",NETWORKDAYS(F202,L202,FESTIVOS!$A$2:$A$146))</f>
        <v>No hay fecha de respuesta!</v>
      </c>
      <c r="N202" s="85"/>
    </row>
    <row r="203" spans="1:14" ht="15.75" customHeight="1">
      <c r="A203" s="55" t="s">
        <v>120</v>
      </c>
      <c r="B203" s="56">
        <v>700</v>
      </c>
      <c r="C203" s="56" t="s">
        <v>124</v>
      </c>
      <c r="D203" s="54">
        <v>960952022</v>
      </c>
      <c r="E203" s="69">
        <v>20227100055512</v>
      </c>
      <c r="F203" s="59">
        <v>44630</v>
      </c>
      <c r="G203" s="73">
        <f>IFERROR(WORKDAY(F203,H203,FESTIVOS!$A$2:$V$146),"")</f>
        <v>44659</v>
      </c>
      <c r="H203" s="61">
        <f>IFERROR(VLOOKUP(A203,Dependencias!$A$31:$B$44,2,FALSE),"")</f>
        <v>20</v>
      </c>
      <c r="I203" s="72" t="s">
        <v>151</v>
      </c>
      <c r="J203" s="56" t="s">
        <v>509</v>
      </c>
      <c r="K203" s="51" t="str">
        <f>IFERROR(VLOOKUP('Marzo 2022'!B203,Dependencias!$A$2:$V$27,2,FALSE),"")</f>
        <v>Direccion de Gestion Corporativa</v>
      </c>
      <c r="L203" s="52">
        <v>44662</v>
      </c>
      <c r="M203" s="53">
        <f>IF(L203="","No hay fecha de respuesta!",NETWORKDAYS(F203,L203,FESTIVOS!$A$2:$A$146))</f>
        <v>22</v>
      </c>
      <c r="N203" s="54" t="s">
        <v>510</v>
      </c>
    </row>
    <row r="204" spans="1:14" ht="15.75" customHeight="1">
      <c r="A204" s="55" t="s">
        <v>35</v>
      </c>
      <c r="B204" s="56">
        <v>310</v>
      </c>
      <c r="C204" s="56" t="s">
        <v>124</v>
      </c>
      <c r="D204" s="54">
        <v>873602022</v>
      </c>
      <c r="E204" s="69">
        <v>20227100055592</v>
      </c>
      <c r="F204" s="59">
        <v>44631</v>
      </c>
      <c r="G204" s="73">
        <f>IFERROR(WORKDAY(F204,H204,FESTIVOS!$A$2:$V$146),"")</f>
        <v>44678</v>
      </c>
      <c r="H204" s="61">
        <f>IFERROR(VLOOKUP(A204,Dependencias!$A$31:$B$44,2,FALSE),"")</f>
        <v>30</v>
      </c>
      <c r="I204" s="72" t="s">
        <v>140</v>
      </c>
      <c r="J204" s="56" t="s">
        <v>511</v>
      </c>
      <c r="K204" s="51" t="str">
        <f>IFERROR(VLOOKUP('Marzo 2022'!B204,Dependencias!$A$2:$V$27,2,FALSE),"")</f>
        <v>Subdirección de Gestión Cultural y Artística</v>
      </c>
      <c r="L204" s="52">
        <v>44650</v>
      </c>
      <c r="M204" s="53">
        <f>IF(L204="","No hay fecha de respuesta!",NETWORKDAYS(F204,L204,FESTIVOS!$A$2:$A$146))</f>
        <v>13</v>
      </c>
      <c r="N204" s="54" t="s">
        <v>512</v>
      </c>
    </row>
    <row r="205" spans="1:14" ht="15.75" customHeight="1">
      <c r="A205" s="55" t="s">
        <v>120</v>
      </c>
      <c r="B205" s="56">
        <v>800</v>
      </c>
      <c r="C205" s="56" t="s">
        <v>124</v>
      </c>
      <c r="D205" s="54">
        <v>971202022</v>
      </c>
      <c r="E205" s="58">
        <v>20227100055542</v>
      </c>
      <c r="F205" s="59">
        <v>44631</v>
      </c>
      <c r="G205" s="73">
        <f>IFERROR(WORKDAY(F205,H205,FESTIVOS!$A$2:$V$146),"")</f>
        <v>44638</v>
      </c>
      <c r="H205" s="56">
        <v>5</v>
      </c>
      <c r="I205" s="72" t="s">
        <v>145</v>
      </c>
      <c r="J205" s="56" t="s">
        <v>513</v>
      </c>
      <c r="K205" s="51" t="str">
        <f>IFERROR(VLOOKUP('Marzo 2022'!B205,Dependencias!$A$2:$V$27,2,FALSE),"")</f>
        <v>Dirección de Lectura y Bibliotecas</v>
      </c>
      <c r="L205" s="52">
        <v>44637</v>
      </c>
      <c r="M205" s="53">
        <f>IF(L205="","No hay fecha de respuesta!",NETWORKDAYS(F205,L205,FESTIVOS!$A$2:$A$146))</f>
        <v>5</v>
      </c>
      <c r="N205" s="54" t="s">
        <v>514</v>
      </c>
    </row>
    <row r="206" spans="1:14" ht="15.75" customHeight="1">
      <c r="A206" s="55" t="s">
        <v>120</v>
      </c>
      <c r="B206" s="56">
        <v>800</v>
      </c>
      <c r="C206" s="56" t="s">
        <v>124</v>
      </c>
      <c r="D206" s="54">
        <v>973122022</v>
      </c>
      <c r="E206" s="58">
        <v>20227100055552</v>
      </c>
      <c r="F206" s="59">
        <v>44631</v>
      </c>
      <c r="G206" s="73">
        <f>IFERROR(WORKDAY(F206,H206,FESTIVOS!$A$2:$V$146),"")</f>
        <v>44638</v>
      </c>
      <c r="H206" s="56">
        <v>5</v>
      </c>
      <c r="I206" s="72" t="s">
        <v>145</v>
      </c>
      <c r="J206" s="56" t="s">
        <v>515</v>
      </c>
      <c r="K206" s="51" t="str">
        <f>IFERROR(VLOOKUP('Marzo 2022'!B206,Dependencias!$A$2:$V$27,2,FALSE),"")</f>
        <v>Dirección de Lectura y Bibliotecas</v>
      </c>
      <c r="L206" s="52">
        <v>44637</v>
      </c>
      <c r="M206" s="53">
        <f>IF(L206="","No hay fecha de respuesta!",NETWORKDAYS(F206,L206,FESTIVOS!$A$2:$A$146))</f>
        <v>5</v>
      </c>
      <c r="N206" s="54" t="s">
        <v>514</v>
      </c>
    </row>
    <row r="207" spans="1:14" ht="15.75" customHeight="1">
      <c r="A207" s="55" t="s">
        <v>120</v>
      </c>
      <c r="B207" s="56">
        <v>800</v>
      </c>
      <c r="C207" s="56" t="s">
        <v>124</v>
      </c>
      <c r="D207" s="54">
        <v>976172022</v>
      </c>
      <c r="E207" s="58">
        <v>20227100055572</v>
      </c>
      <c r="F207" s="59">
        <v>44631</v>
      </c>
      <c r="G207" s="73">
        <f>IFERROR(WORKDAY(F207,H207,FESTIVOS!$A$2:$V$146),"")</f>
        <v>44638</v>
      </c>
      <c r="H207" s="56">
        <v>5</v>
      </c>
      <c r="I207" s="72" t="s">
        <v>145</v>
      </c>
      <c r="J207" s="56" t="s">
        <v>516</v>
      </c>
      <c r="K207" s="51" t="str">
        <f>IFERROR(VLOOKUP('Marzo 2022'!B207,Dependencias!$A$2:$V$27,2,FALSE),"")</f>
        <v>Dirección de Lectura y Bibliotecas</v>
      </c>
      <c r="L207" s="52">
        <v>44637</v>
      </c>
      <c r="M207" s="53">
        <f>IF(L207="","No hay fecha de respuesta!",NETWORKDAYS(F207,L207,FESTIVOS!$A$2:$A$146))</f>
        <v>5</v>
      </c>
      <c r="N207" s="54" t="s">
        <v>514</v>
      </c>
    </row>
    <row r="208" spans="1:14" ht="15.75" customHeight="1">
      <c r="A208" s="55" t="s">
        <v>41</v>
      </c>
      <c r="B208" s="56">
        <v>220</v>
      </c>
      <c r="C208" s="56" t="s">
        <v>124</v>
      </c>
      <c r="D208" s="54">
        <v>986702022</v>
      </c>
      <c r="E208" s="58">
        <v>20227100055612</v>
      </c>
      <c r="F208" s="59">
        <v>44631</v>
      </c>
      <c r="G208" s="73">
        <f>IFERROR(WORKDAY(F208,H208,FESTIVOS!$A$2:$V$146),"")</f>
        <v>44678</v>
      </c>
      <c r="H208" s="61">
        <f>IFERROR(VLOOKUP(A208,Dependencias!$A$31:$B$44,2,FALSE),"")</f>
        <v>30</v>
      </c>
      <c r="I208" s="72" t="s">
        <v>137</v>
      </c>
      <c r="J208" s="56" t="s">
        <v>517</v>
      </c>
      <c r="K208" s="51" t="str">
        <f>IFERROR(VLOOKUP('Marzo 2022'!B208,Dependencias!$A$2:$V$27,2,FALSE),"")</f>
        <v>Dirección de Fomento</v>
      </c>
      <c r="L208" s="52">
        <v>44650</v>
      </c>
      <c r="M208" s="53">
        <f>IF(L208="","No hay fecha de respuesta!",NETWORKDAYS(F208,L208,FESTIVOS!$A$2:$A$146))</f>
        <v>13</v>
      </c>
      <c r="N208" s="54" t="s">
        <v>518</v>
      </c>
    </row>
    <row r="209" spans="1:14" ht="15.75" customHeight="1">
      <c r="A209" s="55" t="s">
        <v>120</v>
      </c>
      <c r="B209" s="56">
        <v>800</v>
      </c>
      <c r="C209" s="56" t="s">
        <v>124</v>
      </c>
      <c r="D209" s="54">
        <v>996242022</v>
      </c>
      <c r="E209" s="58">
        <v>20227100055652</v>
      </c>
      <c r="F209" s="59">
        <v>44632</v>
      </c>
      <c r="G209" s="73">
        <f>IFERROR(WORKDAY(F209,H209,FESTIVOS!$A$2:$V$146),"")</f>
        <v>44638</v>
      </c>
      <c r="H209" s="56">
        <v>5</v>
      </c>
      <c r="I209" s="72" t="s">
        <v>145</v>
      </c>
      <c r="J209" s="56" t="s">
        <v>519</v>
      </c>
      <c r="K209" s="51" t="str">
        <f>IFERROR(VLOOKUP('Marzo 2022'!B209,Dependencias!$A$2:$V$27,2,FALSE),"")</f>
        <v>Dirección de Lectura y Bibliotecas</v>
      </c>
      <c r="L209" s="52">
        <v>44637</v>
      </c>
      <c r="M209" s="53">
        <f>IF(L209="","No hay fecha de respuesta!",NETWORKDAYS(F209,L209,FESTIVOS!$A$2:$A$146))</f>
        <v>4</v>
      </c>
      <c r="N209" s="54" t="s">
        <v>514</v>
      </c>
    </row>
    <row r="210" spans="1:14" ht="15.75" customHeight="1">
      <c r="A210" s="55" t="s">
        <v>120</v>
      </c>
      <c r="B210" s="56">
        <v>310</v>
      </c>
      <c r="C210" s="56" t="s">
        <v>126</v>
      </c>
      <c r="D210" s="56">
        <v>1006442022</v>
      </c>
      <c r="E210" s="58">
        <v>20227100054722</v>
      </c>
      <c r="F210" s="59">
        <v>44634</v>
      </c>
      <c r="G210" s="73">
        <f>IFERROR(WORKDAY(F210,H210,FESTIVOS!$A$2:$V$146),"")</f>
        <v>44663</v>
      </c>
      <c r="H210" s="61">
        <f>IFERROR(VLOOKUP(A210,Dependencias!$A$31:$B$44,2,FALSE),"")</f>
        <v>20</v>
      </c>
      <c r="I210" s="72" t="s">
        <v>156</v>
      </c>
      <c r="J210" s="56" t="s">
        <v>520</v>
      </c>
      <c r="K210" s="51" t="str">
        <f>IFERROR(VLOOKUP('Marzo 2022'!B210,Dependencias!$A$2:$V$27,2,FALSE),"")</f>
        <v>Subdirección de Gestión Cultural y Artística</v>
      </c>
      <c r="L210" s="52">
        <v>44662</v>
      </c>
      <c r="M210" s="53">
        <f>IF(L210="","No hay fecha de respuesta!",NETWORKDAYS(F210,L210,FESTIVOS!$A$2:$A$146))</f>
        <v>20</v>
      </c>
      <c r="N210" s="54" t="s">
        <v>420</v>
      </c>
    </row>
    <row r="211" spans="1:14" ht="15.75" customHeight="1">
      <c r="A211" s="55" t="s">
        <v>120</v>
      </c>
      <c r="B211" s="56">
        <v>310</v>
      </c>
      <c r="C211" s="56" t="s">
        <v>126</v>
      </c>
      <c r="D211" s="56">
        <v>1006912022</v>
      </c>
      <c r="E211" s="58">
        <v>20227100054742</v>
      </c>
      <c r="F211" s="59">
        <v>44634</v>
      </c>
      <c r="G211" s="73">
        <f>IFERROR(WORKDAY(F211,H211,FESTIVOS!$A$2:$V$146),"")</f>
        <v>44663</v>
      </c>
      <c r="H211" s="61">
        <f>IFERROR(VLOOKUP(A211,Dependencias!$A$31:$B$44,2,FALSE),"")</f>
        <v>20</v>
      </c>
      <c r="I211" s="72" t="s">
        <v>156</v>
      </c>
      <c r="J211" s="56" t="s">
        <v>520</v>
      </c>
      <c r="K211" s="51" t="str">
        <f>IFERROR(VLOOKUP('Marzo 2022'!B211,Dependencias!$A$2:$V$27,2,FALSE),"")</f>
        <v>Subdirección de Gestión Cultural y Artística</v>
      </c>
      <c r="L211" s="52">
        <v>44662</v>
      </c>
      <c r="M211" s="53">
        <f>IF(L211="","No hay fecha de respuesta!",NETWORKDAYS(F211,L211,FESTIVOS!$A$2:$A$146))</f>
        <v>20</v>
      </c>
      <c r="N211" s="54" t="s">
        <v>521</v>
      </c>
    </row>
    <row r="212" spans="1:14" ht="15.75" customHeight="1">
      <c r="A212" s="55" t="s">
        <v>120</v>
      </c>
      <c r="B212" s="56">
        <v>700</v>
      </c>
      <c r="C212" s="56" t="s">
        <v>126</v>
      </c>
      <c r="D212" s="56">
        <v>1007012022</v>
      </c>
      <c r="E212" s="58">
        <v>20227100054752</v>
      </c>
      <c r="F212" s="59">
        <v>44634</v>
      </c>
      <c r="G212" s="73">
        <f>IFERROR(WORKDAY(F212,H212,FESTIVOS!$A$2:$V$146),"")</f>
        <v>44649</v>
      </c>
      <c r="H212" s="56">
        <v>10</v>
      </c>
      <c r="I212" s="72" t="s">
        <v>155</v>
      </c>
      <c r="J212" s="56" t="s">
        <v>522</v>
      </c>
      <c r="K212" s="51" t="str">
        <f>IFERROR(VLOOKUP('Marzo 2022'!B212,Dependencias!$A$2:$V$27,2,FALSE),"")</f>
        <v>Direccion de Gestion Corporativa</v>
      </c>
      <c r="L212" s="52">
        <v>44649</v>
      </c>
      <c r="M212" s="53">
        <f>IF(L212="","No hay fecha de respuesta!",NETWORKDAYS(F212,L212,FESTIVOS!$A$2:$A$146))</f>
        <v>11</v>
      </c>
      <c r="N212" s="54" t="s">
        <v>718</v>
      </c>
    </row>
    <row r="213" spans="1:14" ht="15.75" customHeight="1">
      <c r="A213" s="55" t="s">
        <v>120</v>
      </c>
      <c r="B213" s="56">
        <v>310</v>
      </c>
      <c r="C213" s="56" t="s">
        <v>126</v>
      </c>
      <c r="D213" s="56">
        <v>1008842022</v>
      </c>
      <c r="E213" s="58">
        <v>20227100054812</v>
      </c>
      <c r="F213" s="59">
        <v>44634</v>
      </c>
      <c r="G213" s="60">
        <f>IFERROR(WORKDAY(F213,H213,FESTIVOS!$A$2:$V$146),"")</f>
        <v>44663</v>
      </c>
      <c r="H213" s="61">
        <f>IFERROR(VLOOKUP(A213,Dependencias!$A$31:$B$44,2,FALSE),"")</f>
        <v>20</v>
      </c>
      <c r="I213" s="72" t="s">
        <v>156</v>
      </c>
      <c r="J213" s="56" t="s">
        <v>523</v>
      </c>
      <c r="K213" s="51" t="str">
        <f>IFERROR(VLOOKUP('Marzo 2022'!B213,Dependencias!$A$2:$V$27,2,FALSE),"")</f>
        <v>Subdirección de Gestión Cultural y Artística</v>
      </c>
      <c r="L213" s="52">
        <v>44662</v>
      </c>
      <c r="M213" s="53">
        <f>IF(L213="","No hay fecha de respuesta!",NETWORKDAYS(F213,L213,FESTIVOS!$A$2:$A$146))</f>
        <v>20</v>
      </c>
      <c r="N213" s="54" t="s">
        <v>524</v>
      </c>
    </row>
    <row r="214" spans="1:14" ht="15.75" customHeight="1">
      <c r="A214" s="55" t="s">
        <v>41</v>
      </c>
      <c r="B214" s="56">
        <v>310</v>
      </c>
      <c r="C214" s="56" t="s">
        <v>126</v>
      </c>
      <c r="D214" s="56">
        <v>1009742022</v>
      </c>
      <c r="E214" s="58">
        <v>20227100054852</v>
      </c>
      <c r="F214" s="59">
        <v>44634</v>
      </c>
      <c r="G214" s="60">
        <f>IFERROR(WORKDAY(F214,H214,FESTIVOS!$A$2:$V$146),"")</f>
        <v>44679</v>
      </c>
      <c r="H214" s="61">
        <f>IFERROR(VLOOKUP(A214,Dependencias!$A$31:$B$44,2,FALSE),"")</f>
        <v>30</v>
      </c>
      <c r="I214" s="72" t="s">
        <v>156</v>
      </c>
      <c r="J214" s="56" t="s">
        <v>525</v>
      </c>
      <c r="K214" s="51" t="str">
        <f>IFERROR(VLOOKUP('Marzo 2022'!B214,Dependencias!$A$2:$V$27,2,FALSE),"")</f>
        <v>Subdirección de Gestión Cultural y Artística</v>
      </c>
      <c r="L214" s="70">
        <v>44643</v>
      </c>
      <c r="M214" s="53">
        <f>IF(L214="","No hay fecha de respuesta!",NETWORKDAYS(F214,L214,FESTIVOS!$A$2:$A$146))</f>
        <v>7</v>
      </c>
      <c r="N214" s="54" t="s">
        <v>526</v>
      </c>
    </row>
    <row r="215" spans="1:14" ht="15.75" customHeight="1">
      <c r="A215" s="55" t="s">
        <v>120</v>
      </c>
      <c r="B215" s="56">
        <v>310</v>
      </c>
      <c r="C215" s="56" t="s">
        <v>126</v>
      </c>
      <c r="D215" s="56">
        <v>1010142022</v>
      </c>
      <c r="E215" s="58">
        <v>20227100054872</v>
      </c>
      <c r="F215" s="59">
        <v>44634</v>
      </c>
      <c r="G215" s="60">
        <f>IFERROR(WORKDAY(F215,H215,FESTIVOS!$A$2:$V$146),"")</f>
        <v>44663</v>
      </c>
      <c r="H215" s="61">
        <f>IFERROR(VLOOKUP(A215,Dependencias!$A$31:$B$44,2,FALSE),"")</f>
        <v>20</v>
      </c>
      <c r="I215" s="72" t="s">
        <v>156</v>
      </c>
      <c r="J215" s="56" t="s">
        <v>527</v>
      </c>
      <c r="K215" s="51" t="str">
        <f>IFERROR(VLOOKUP('Marzo 2022'!B215,Dependencias!$A$2:$V$27,2,FALSE),"")</f>
        <v>Subdirección de Gestión Cultural y Artística</v>
      </c>
      <c r="L215" s="52">
        <v>44662</v>
      </c>
      <c r="M215" s="53">
        <f>IF(L215="","No hay fecha de respuesta!",NETWORKDAYS(F215,L215,FESTIVOS!$A$2:$A$146))</f>
        <v>20</v>
      </c>
      <c r="N215" s="54" t="s">
        <v>528</v>
      </c>
    </row>
    <row r="216" spans="1:14" ht="15.75" customHeight="1">
      <c r="A216" s="55" t="s">
        <v>120</v>
      </c>
      <c r="B216" s="56">
        <v>700</v>
      </c>
      <c r="C216" s="56" t="s">
        <v>126</v>
      </c>
      <c r="D216" s="58">
        <v>1010222022</v>
      </c>
      <c r="E216" s="56">
        <v>20227100054882</v>
      </c>
      <c r="F216" s="59">
        <v>44634</v>
      </c>
      <c r="G216" s="60">
        <f>IFERROR(WORKDAY(F216,H216,FESTIVOS!$A$2:$V$146),"")</f>
        <v>44642</v>
      </c>
      <c r="H216" s="56">
        <v>5</v>
      </c>
      <c r="I216" s="72" t="s">
        <v>145</v>
      </c>
      <c r="J216" s="56" t="s">
        <v>529</v>
      </c>
      <c r="K216" s="51" t="str">
        <f>IFERROR(VLOOKUP('Marzo 2022'!B216,Dependencias!$A$2:$V$27,2,FALSE),"")</f>
        <v>Direccion de Gestion Corporativa</v>
      </c>
      <c r="L216" s="70">
        <v>44635</v>
      </c>
      <c r="M216" s="53">
        <f>IF(L216="","No hay fecha de respuesta!",NETWORKDAYS(F216,L216,FESTIVOS!$A$2:$A$146))</f>
        <v>2</v>
      </c>
      <c r="N216" s="54" t="s">
        <v>347</v>
      </c>
    </row>
    <row r="217" spans="1:14" ht="15.75" customHeight="1">
      <c r="A217" s="55" t="s">
        <v>120</v>
      </c>
      <c r="B217" s="56">
        <v>310</v>
      </c>
      <c r="C217" s="56" t="s">
        <v>126</v>
      </c>
      <c r="D217" s="56">
        <v>1013602022</v>
      </c>
      <c r="E217" s="58">
        <v>20227100054942</v>
      </c>
      <c r="F217" s="59">
        <v>44634</v>
      </c>
      <c r="G217" s="60">
        <f>IFERROR(WORKDAY(F217,H217,FESTIVOS!$A$2:$V$146),"")</f>
        <v>44663</v>
      </c>
      <c r="H217" s="61">
        <f>IFERROR(VLOOKUP(A217,Dependencias!$A$31:$B$44,2,FALSE),"")</f>
        <v>20</v>
      </c>
      <c r="I217" s="72" t="s">
        <v>156</v>
      </c>
      <c r="J217" s="56" t="s">
        <v>530</v>
      </c>
      <c r="K217" s="51" t="str">
        <f>IFERROR(VLOOKUP('Marzo 2022'!B217,Dependencias!$A$2:$V$27,2,FALSE),"")</f>
        <v>Subdirección de Gestión Cultural y Artística</v>
      </c>
      <c r="L217" s="52">
        <v>44662</v>
      </c>
      <c r="M217" s="53">
        <f>IF(L217="","No hay fecha de respuesta!",NETWORKDAYS(F217,L217,FESTIVOS!$A$2:$A$146))</f>
        <v>20</v>
      </c>
      <c r="N217" s="54" t="s">
        <v>531</v>
      </c>
    </row>
    <row r="218" spans="1:14" ht="15.75" customHeight="1">
      <c r="A218" s="55" t="s">
        <v>120</v>
      </c>
      <c r="B218" s="56">
        <v>310</v>
      </c>
      <c r="C218" s="56" t="s">
        <v>126</v>
      </c>
      <c r="D218" s="56">
        <v>1014292022</v>
      </c>
      <c r="E218" s="58">
        <v>20227100055012</v>
      </c>
      <c r="F218" s="59">
        <v>44634</v>
      </c>
      <c r="G218" s="60">
        <f>IFERROR(WORKDAY(F218,H218,FESTIVOS!$A$2:$V$146),"")</f>
        <v>44663</v>
      </c>
      <c r="H218" s="61">
        <f>IFERROR(VLOOKUP(A218,Dependencias!$A$31:$B$44,2,FALSE),"")</f>
        <v>20</v>
      </c>
      <c r="I218" s="72" t="s">
        <v>156</v>
      </c>
      <c r="J218" s="56" t="s">
        <v>532</v>
      </c>
      <c r="K218" s="51" t="str">
        <f>IFERROR(VLOOKUP('Marzo 2022'!B218,Dependencias!$A$2:$V$27,2,FALSE),"")</f>
        <v>Subdirección de Gestión Cultural y Artística</v>
      </c>
      <c r="L218" s="52">
        <v>44662</v>
      </c>
      <c r="M218" s="53">
        <f>IF(L218="","No hay fecha de respuesta!",NETWORKDAYS(F218,L218,FESTIVOS!$A$2:$A$146))</f>
        <v>20</v>
      </c>
      <c r="N218" s="54" t="s">
        <v>533</v>
      </c>
    </row>
    <row r="219" spans="1:14" ht="15.75" customHeight="1">
      <c r="A219" s="55" t="s">
        <v>120</v>
      </c>
      <c r="B219" s="56">
        <v>330</v>
      </c>
      <c r="C219" s="56" t="s">
        <v>124</v>
      </c>
      <c r="D219" s="54">
        <v>664842022</v>
      </c>
      <c r="E219" s="56">
        <v>20227100056322</v>
      </c>
      <c r="F219" s="59">
        <v>44634</v>
      </c>
      <c r="G219" s="60">
        <f>IFERROR(WORKDAY(F219,H219,FESTIVOS!$A$2:$V$146),"")</f>
        <v>44642</v>
      </c>
      <c r="H219" s="56">
        <v>5</v>
      </c>
      <c r="I219" s="72" t="s">
        <v>145</v>
      </c>
      <c r="J219" s="56" t="s">
        <v>534</v>
      </c>
      <c r="K219" s="51" t="str">
        <f>IFERROR(VLOOKUP('Marzo 2022'!B219,Dependencias!$A$2:$V$27,2,FALSE),"")</f>
        <v>Subdirección de Infraestructura y patrimonio cultural</v>
      </c>
      <c r="L219" s="52">
        <v>44644</v>
      </c>
      <c r="M219" s="53">
        <f>IF(L219="","No hay fecha de respuesta!",NETWORKDAYS(F219,L219,FESTIVOS!$A$2:$A$146))</f>
        <v>8</v>
      </c>
      <c r="N219" s="54" t="s">
        <v>535</v>
      </c>
    </row>
    <row r="220" spans="1:14" ht="15.75" customHeight="1">
      <c r="A220" s="55" t="s">
        <v>41</v>
      </c>
      <c r="B220" s="56">
        <v>310</v>
      </c>
      <c r="C220" s="56" t="s">
        <v>126</v>
      </c>
      <c r="D220" s="58">
        <v>1019102022</v>
      </c>
      <c r="E220" s="56">
        <v>20227100055182</v>
      </c>
      <c r="F220" s="59">
        <v>44634</v>
      </c>
      <c r="G220" s="60">
        <f>IFERROR(WORKDAY(F220,H220,FESTIVOS!$A$2:$V$146),"")</f>
        <v>44679</v>
      </c>
      <c r="H220" s="61">
        <f>IFERROR(VLOOKUP(A220,Dependencias!$A$31:$B$44,2,FALSE),"")</f>
        <v>30</v>
      </c>
      <c r="I220" s="72" t="s">
        <v>156</v>
      </c>
      <c r="J220" s="56" t="s">
        <v>525</v>
      </c>
      <c r="K220" s="51" t="str">
        <f>IFERROR(VLOOKUP('Marzo 2022'!B220,Dependencias!$A$2:$V$27,2,FALSE),"")</f>
        <v>Subdirección de Gestión Cultural y Artística</v>
      </c>
      <c r="L220" s="52"/>
      <c r="M220" s="53" t="str">
        <f>IF(L220="","No hay fecha de respuesta!",NETWORKDAYS(F220,L220,FESTIVOS!$A$2:$A$146))</f>
        <v>No hay fecha de respuesta!</v>
      </c>
      <c r="N220" s="54"/>
    </row>
    <row r="221" spans="1:14" ht="15.75" customHeight="1">
      <c r="A221" s="55" t="s">
        <v>76</v>
      </c>
      <c r="B221" s="56">
        <v>900</v>
      </c>
      <c r="C221" s="56" t="s">
        <v>124</v>
      </c>
      <c r="D221" s="69">
        <v>919922022</v>
      </c>
      <c r="E221" s="56">
        <v>20227100056432</v>
      </c>
      <c r="F221" s="59">
        <v>44634</v>
      </c>
      <c r="G221" s="60">
        <f>IFERROR(WORKDAY(F221,H221,FESTIVOS!$A$2:$V$146),"")</f>
        <v>44679</v>
      </c>
      <c r="H221" s="61">
        <f>IFERROR(VLOOKUP(A221,Dependencias!$A$31:$B$44,2,FALSE),"")</f>
        <v>30</v>
      </c>
      <c r="I221" s="72" t="s">
        <v>139</v>
      </c>
      <c r="J221" s="56" t="s">
        <v>536</v>
      </c>
      <c r="K221" s="51" t="str">
        <f>IFERROR(VLOOKUP('Marzo 2022'!B221,Dependencias!$A$2:$V$27,2,FALSE),"")</f>
        <v>Subsecretaria de Cultura Ciudadana y Gestión del Conocimiento</v>
      </c>
      <c r="L221" s="52"/>
      <c r="M221" s="53" t="str">
        <f>IF(L221="","No hay fecha de respuesta!",NETWORKDAYS(F221,L221,FESTIVOS!$A$2:$A$146))</f>
        <v>No hay fecha de respuesta!</v>
      </c>
      <c r="N221" s="54"/>
    </row>
    <row r="222" spans="1:14" ht="15.75" customHeight="1">
      <c r="A222" s="55" t="s">
        <v>120</v>
      </c>
      <c r="B222" s="56">
        <v>700</v>
      </c>
      <c r="C222" s="56" t="s">
        <v>124</v>
      </c>
      <c r="D222" s="54">
        <v>1024082022</v>
      </c>
      <c r="E222" s="54">
        <v>20227100055512</v>
      </c>
      <c r="F222" s="59">
        <v>44630</v>
      </c>
      <c r="G222" s="73">
        <f>IFERROR(WORKDAY(F222,H222,FESTIVOS!$A$2:$V$146),"")</f>
        <v>44659</v>
      </c>
      <c r="H222" s="61">
        <f>IFERROR(VLOOKUP(A222,Dependencias!$A$31:$B$44,2,FALSE),"")</f>
        <v>20</v>
      </c>
      <c r="I222" s="72"/>
      <c r="J222" s="56" t="s">
        <v>509</v>
      </c>
      <c r="K222" s="51" t="str">
        <f>IFERROR(VLOOKUP('Marzo 2022'!B222,Dependencias!$A$2:$V$27,2,FALSE),"")</f>
        <v>Direccion de Gestion Corporativa</v>
      </c>
      <c r="L222" s="52">
        <v>44662</v>
      </c>
      <c r="M222" s="53">
        <f>IF(L222="","No hay fecha de respuesta!",NETWORKDAYS(F222,L222,FESTIVOS!$A$2:$A$146))</f>
        <v>22</v>
      </c>
      <c r="N222" s="54" t="s">
        <v>510</v>
      </c>
    </row>
    <row r="223" spans="1:14" ht="15.75" customHeight="1">
      <c r="A223" s="55" t="s">
        <v>120</v>
      </c>
      <c r="B223" s="56">
        <v>700</v>
      </c>
      <c r="C223" s="56" t="s">
        <v>126</v>
      </c>
      <c r="D223" s="54">
        <v>1034822022</v>
      </c>
      <c r="E223" s="54">
        <v>20227100050022</v>
      </c>
      <c r="F223" s="59">
        <v>44624</v>
      </c>
      <c r="G223" s="60">
        <f>IFERROR(WORKDAY(F223,H223,FESTIVOS!$A$2:$V$146),"")</f>
        <v>44631</v>
      </c>
      <c r="H223" s="56">
        <v>5</v>
      </c>
      <c r="I223" s="72" t="s">
        <v>145</v>
      </c>
      <c r="J223" s="56" t="s">
        <v>537</v>
      </c>
      <c r="K223" s="51" t="str">
        <f>IFERROR(VLOOKUP('Marzo 2022'!B223,Dependencias!$A$2:$V$27,2,FALSE),"")</f>
        <v>Direccion de Gestion Corporativa</v>
      </c>
      <c r="L223" s="52">
        <v>44637</v>
      </c>
      <c r="M223" s="53">
        <f>IF(L223="","No hay fecha de respuesta!",NETWORKDAYS(F223,L223,FESTIVOS!$A$2:$A$146))</f>
        <v>10</v>
      </c>
      <c r="N223" s="54" t="s">
        <v>538</v>
      </c>
    </row>
    <row r="224" spans="1:14" ht="15.75" customHeight="1">
      <c r="A224" s="55" t="s">
        <v>41</v>
      </c>
      <c r="B224" s="56">
        <v>220</v>
      </c>
      <c r="C224" s="56" t="s">
        <v>126</v>
      </c>
      <c r="D224" s="56">
        <v>1024112022</v>
      </c>
      <c r="E224" s="56">
        <v>20227100055312</v>
      </c>
      <c r="F224" s="59">
        <v>44634</v>
      </c>
      <c r="G224" s="60">
        <f>IFERROR(WORKDAY(F224,H224,FESTIVOS!$A$2:$V$146),"")</f>
        <v>44679</v>
      </c>
      <c r="H224" s="61">
        <f>IFERROR(VLOOKUP(A224,Dependencias!$A$31:$B$44,2,FALSE),"")</f>
        <v>30</v>
      </c>
      <c r="I224" s="72" t="s">
        <v>137</v>
      </c>
      <c r="J224" s="56" t="s">
        <v>539</v>
      </c>
      <c r="K224" s="51" t="str">
        <f>IFERROR(VLOOKUP('Marzo 2022'!B224,Dependencias!$A$2:$V$27,2,FALSE),"")</f>
        <v>Dirección de Fomento</v>
      </c>
      <c r="L224" s="52">
        <v>44635</v>
      </c>
      <c r="M224" s="53">
        <f>IF(L224="","No hay fecha de respuesta!",NETWORKDAYS(F224,L224,FESTIVOS!$A$2:$A$146))</f>
        <v>2</v>
      </c>
      <c r="N224" s="54" t="s">
        <v>182</v>
      </c>
    </row>
    <row r="225" spans="1:14" ht="15.75" customHeight="1">
      <c r="A225" s="55" t="s">
        <v>120</v>
      </c>
      <c r="B225" s="56">
        <v>310</v>
      </c>
      <c r="C225" s="56" t="s">
        <v>126</v>
      </c>
      <c r="D225" s="56">
        <v>1024192022</v>
      </c>
      <c r="E225" s="58">
        <v>20227100055362</v>
      </c>
      <c r="F225" s="59">
        <v>44634</v>
      </c>
      <c r="G225" s="60">
        <f>IFERROR(WORKDAY(F225,H225,FESTIVOS!$A$2:$V$146),"")</f>
        <v>44663</v>
      </c>
      <c r="H225" s="61">
        <f>IFERROR(VLOOKUP(A225,Dependencias!$A$31:$B$44,2,FALSE),"")</f>
        <v>20</v>
      </c>
      <c r="I225" s="72" t="s">
        <v>156</v>
      </c>
      <c r="J225" s="56" t="s">
        <v>540</v>
      </c>
      <c r="K225" s="51" t="str">
        <f>IFERROR(VLOOKUP('Marzo 2022'!B225,Dependencias!$A$2:$V$27,2,FALSE),"")</f>
        <v>Subdirección de Gestión Cultural y Artística</v>
      </c>
      <c r="L225" s="52">
        <v>44662</v>
      </c>
      <c r="M225" s="53">
        <f>IF(L225="","No hay fecha de respuesta!",NETWORKDAYS(F225,L225,FESTIVOS!$A$2:$A$146))</f>
        <v>20</v>
      </c>
      <c r="N225" s="54" t="s">
        <v>541</v>
      </c>
    </row>
    <row r="226" spans="1:14" ht="15.75" customHeight="1">
      <c r="A226" s="55" t="s">
        <v>81</v>
      </c>
      <c r="B226" s="56">
        <v>800</v>
      </c>
      <c r="C226" s="56" t="s">
        <v>124</v>
      </c>
      <c r="D226" s="54">
        <v>1027202022</v>
      </c>
      <c r="E226" s="58">
        <v>20227100056452</v>
      </c>
      <c r="F226" s="59">
        <v>44634</v>
      </c>
      <c r="G226" s="60">
        <f>IFERROR(WORKDAY(F226,H226,FESTIVOS!$A$2:$V$146),"")</f>
        <v>44642</v>
      </c>
      <c r="H226" s="56">
        <v>5</v>
      </c>
      <c r="I226" s="72" t="s">
        <v>145</v>
      </c>
      <c r="J226" s="56" t="s">
        <v>542</v>
      </c>
      <c r="K226" s="51" t="str">
        <f>IFERROR(VLOOKUP('Marzo 2022'!B226,Dependencias!$A$2:$V$27,2,FALSE),"")</f>
        <v>Dirección de Lectura y Bibliotecas</v>
      </c>
      <c r="L226" s="52">
        <v>44637</v>
      </c>
      <c r="M226" s="53">
        <f>IF(L226="","No hay fecha de respuesta!",NETWORKDAYS(F226,L226,FESTIVOS!$A$2:$A$146))</f>
        <v>4</v>
      </c>
      <c r="N226" s="54" t="s">
        <v>514</v>
      </c>
    </row>
    <row r="227" spans="1:14" ht="15.75" customHeight="1">
      <c r="A227" s="55" t="s">
        <v>120</v>
      </c>
      <c r="B227" s="56">
        <v>310</v>
      </c>
      <c r="C227" s="56" t="s">
        <v>126</v>
      </c>
      <c r="D227" s="56">
        <v>1030132022</v>
      </c>
      <c r="E227" s="58">
        <v>20227100055692</v>
      </c>
      <c r="F227" s="59">
        <v>44635</v>
      </c>
      <c r="G227" s="60">
        <f>IFERROR(WORKDAY(F227,H227,FESTIVOS!$A$2:$V$146),"")</f>
        <v>44664</v>
      </c>
      <c r="H227" s="61">
        <f>IFERROR(VLOOKUP(A227,Dependencias!$A$31:$B$44,2,FALSE),"")</f>
        <v>20</v>
      </c>
      <c r="I227" s="72" t="s">
        <v>156</v>
      </c>
      <c r="J227" s="56" t="s">
        <v>540</v>
      </c>
      <c r="K227" s="51" t="str">
        <f>IFERROR(VLOOKUP('Marzo 2022'!B227,Dependencias!$A$2:$V$27,2,FALSE),"")</f>
        <v>Subdirección de Gestión Cultural y Artística</v>
      </c>
      <c r="L227" s="52">
        <v>44649</v>
      </c>
      <c r="M227" s="53">
        <f>IF(L227="","No hay fecha de respuesta!",NETWORKDAYS(F227,L227,FESTIVOS!$A$2:$A$146))</f>
        <v>10</v>
      </c>
      <c r="N227" s="54" t="s">
        <v>543</v>
      </c>
    </row>
    <row r="228" spans="1:14" ht="15.75" customHeight="1">
      <c r="A228" s="55" t="s">
        <v>35</v>
      </c>
      <c r="B228" s="56">
        <v>330</v>
      </c>
      <c r="C228" s="56" t="s">
        <v>126</v>
      </c>
      <c r="D228" s="54">
        <v>1033192022</v>
      </c>
      <c r="E228" s="69">
        <v>20227100055782</v>
      </c>
      <c r="F228" s="59">
        <v>44635</v>
      </c>
      <c r="G228" s="60">
        <f>IFERROR(WORKDAY(F228,H228,FESTIVOS!$A$2:$V$146),"")</f>
        <v>44680</v>
      </c>
      <c r="H228" s="61">
        <f>IFERROR(VLOOKUP(A228,Dependencias!$A$31:$B$44,2,FALSE),"")</f>
        <v>30</v>
      </c>
      <c r="I228" s="72" t="s">
        <v>142</v>
      </c>
      <c r="J228" s="56" t="s">
        <v>544</v>
      </c>
      <c r="K228" s="51" t="str">
        <f>IFERROR(VLOOKUP('Marzo 2022'!B228,Dependencias!$A$2:$V$27,2,FALSE),"")</f>
        <v>Subdirección de Infraestructura y patrimonio cultural</v>
      </c>
      <c r="L228" s="52"/>
      <c r="M228" s="53" t="str">
        <f>IF(L228="","No hay fecha de respuesta!",NETWORKDAYS(F228,L228,FESTIVOS!$A$2:$A$146))</f>
        <v>No hay fecha de respuesta!</v>
      </c>
      <c r="N228" s="85"/>
    </row>
    <row r="229" spans="1:14" ht="15.75" customHeight="1">
      <c r="A229" s="55" t="s">
        <v>120</v>
      </c>
      <c r="B229" s="56">
        <v>330</v>
      </c>
      <c r="C229" s="56" t="s">
        <v>126</v>
      </c>
      <c r="D229" s="56">
        <v>1033712022</v>
      </c>
      <c r="E229" s="58">
        <v>20227100055882</v>
      </c>
      <c r="F229" s="59">
        <v>44635</v>
      </c>
      <c r="G229" s="60">
        <f>IFERROR(WORKDAY(F229,H229,FESTIVOS!$A$2:$V$146),"")</f>
        <v>44664</v>
      </c>
      <c r="H229" s="61">
        <f>IFERROR(VLOOKUP(A229,Dependencias!$A$31:$B$44,2,FALSE),"")</f>
        <v>20</v>
      </c>
      <c r="I229" s="72" t="s">
        <v>142</v>
      </c>
      <c r="J229" s="56" t="s">
        <v>545</v>
      </c>
      <c r="K229" s="51" t="str">
        <f>IFERROR(VLOOKUP('Marzo 2022'!B229,Dependencias!$A$2:$V$27,2,FALSE),"")</f>
        <v>Subdirección de Infraestructura y patrimonio cultural</v>
      </c>
      <c r="L229" s="52">
        <v>44652</v>
      </c>
      <c r="M229" s="53">
        <f>IF(L229="","No hay fecha de respuesta!",NETWORKDAYS(F229,L229,FESTIVOS!$A$2:$A$146))</f>
        <v>13</v>
      </c>
      <c r="N229" s="54" t="s">
        <v>546</v>
      </c>
    </row>
    <row r="230" spans="1:14" ht="15.75" customHeight="1">
      <c r="A230" s="55" t="s">
        <v>120</v>
      </c>
      <c r="B230" s="56">
        <v>310</v>
      </c>
      <c r="C230" s="56" t="s">
        <v>126</v>
      </c>
      <c r="D230" s="56">
        <v>1058782022</v>
      </c>
      <c r="E230" s="58">
        <v>20227100056602</v>
      </c>
      <c r="F230" s="59">
        <v>44636</v>
      </c>
      <c r="G230" s="60">
        <f>IFERROR(WORKDAY(F230,H230,FESTIVOS!$A$2:$V$146),"")</f>
        <v>44669</v>
      </c>
      <c r="H230" s="61">
        <f>IFERROR(VLOOKUP(A230,Dependencias!$A$31:$B$44,2,FALSE),"")</f>
        <v>20</v>
      </c>
      <c r="I230" s="72" t="s">
        <v>156</v>
      </c>
      <c r="J230" s="56" t="s">
        <v>527</v>
      </c>
      <c r="K230" s="51" t="str">
        <f>IFERROR(VLOOKUP('Marzo 2022'!B230,Dependencias!$A$2:$V$27,2,FALSE),"")</f>
        <v>Subdirección de Gestión Cultural y Artística</v>
      </c>
      <c r="L230" s="52">
        <v>44648</v>
      </c>
      <c r="M230" s="53">
        <f>IF(L230="","No hay fecha de respuesta!",NETWORKDAYS(F230,L230,FESTIVOS!$A$2:$A$146))</f>
        <v>8</v>
      </c>
      <c r="N230" s="54" t="s">
        <v>547</v>
      </c>
    </row>
    <row r="231" spans="1:14" ht="15.75" customHeight="1">
      <c r="A231" s="55" t="s">
        <v>120</v>
      </c>
      <c r="B231" s="56">
        <v>310</v>
      </c>
      <c r="C231" s="56" t="s">
        <v>126</v>
      </c>
      <c r="D231" s="56">
        <v>1059452022</v>
      </c>
      <c r="E231" s="58">
        <v>20227100056622</v>
      </c>
      <c r="F231" s="59">
        <v>44636</v>
      </c>
      <c r="G231" s="60">
        <f>IFERROR(WORKDAY(F231,H231,FESTIVOS!$A$2:$V$146),"")</f>
        <v>44669</v>
      </c>
      <c r="H231" s="61">
        <f>IFERROR(VLOOKUP(A231,Dependencias!$A$31:$B$44,2,FALSE),"")</f>
        <v>20</v>
      </c>
      <c r="I231" s="72" t="s">
        <v>156</v>
      </c>
      <c r="J231" s="56" t="s">
        <v>527</v>
      </c>
      <c r="K231" s="51" t="str">
        <f>IFERROR(VLOOKUP('Marzo 2022'!B231,Dependencias!$A$2:$V$27,2,FALSE),"")</f>
        <v>Subdirección de Gestión Cultural y Artística</v>
      </c>
      <c r="L231" s="52">
        <v>44649</v>
      </c>
      <c r="M231" s="53">
        <f>IF(L231="","No hay fecha de respuesta!",NETWORKDAYS(F231,L231,FESTIVOS!$A$2:$A$146))</f>
        <v>9</v>
      </c>
      <c r="N231" s="54" t="s">
        <v>548</v>
      </c>
    </row>
    <row r="232" spans="1:14" ht="15.75" customHeight="1">
      <c r="A232" s="55" t="s">
        <v>41</v>
      </c>
      <c r="B232" s="56">
        <v>310</v>
      </c>
      <c r="C232" s="56" t="s">
        <v>126</v>
      </c>
      <c r="D232" s="56">
        <v>1062552022</v>
      </c>
      <c r="E232" s="58">
        <v>20227100056692</v>
      </c>
      <c r="F232" s="59">
        <v>44636</v>
      </c>
      <c r="G232" s="60">
        <f>IFERROR(WORKDAY(F232,H232,FESTIVOS!$A$2:$V$146),"")</f>
        <v>44683</v>
      </c>
      <c r="H232" s="61">
        <f>IFERROR(VLOOKUP(A232,Dependencias!$A$31:$B$44,2,FALSE),"")</f>
        <v>30</v>
      </c>
      <c r="I232" s="72" t="s">
        <v>156</v>
      </c>
      <c r="J232" s="56" t="s">
        <v>549</v>
      </c>
      <c r="K232" s="51" t="str">
        <f>IFERROR(VLOOKUP('Marzo 2022'!B232,Dependencias!$A$2:$V$27,2,FALSE),"")</f>
        <v>Subdirección de Gestión Cultural y Artística</v>
      </c>
      <c r="L232" s="52">
        <v>44649</v>
      </c>
      <c r="M232" s="53">
        <f>IF(L232="","No hay fecha de respuesta!",NETWORKDAYS(F232,L232,FESTIVOS!$A$2:$A$146))</f>
        <v>9</v>
      </c>
      <c r="N232" s="54" t="s">
        <v>550</v>
      </c>
    </row>
    <row r="233" spans="1:14" ht="15.75" customHeight="1">
      <c r="A233" s="55" t="s">
        <v>120</v>
      </c>
      <c r="B233" s="56">
        <v>310</v>
      </c>
      <c r="C233" s="56" t="s">
        <v>126</v>
      </c>
      <c r="D233" s="56">
        <v>1063412022</v>
      </c>
      <c r="E233" s="58">
        <v>20227100056722</v>
      </c>
      <c r="F233" s="59">
        <v>44636</v>
      </c>
      <c r="G233" s="60">
        <f>IFERROR(WORKDAY(F233,H233,FESTIVOS!$A$2:$V$146),"")</f>
        <v>44669</v>
      </c>
      <c r="H233" s="61">
        <f>IFERROR(VLOOKUP(A233,Dependencias!$A$31:$B$44,2,FALSE),"")</f>
        <v>20</v>
      </c>
      <c r="I233" s="72" t="s">
        <v>156</v>
      </c>
      <c r="J233" s="56" t="s">
        <v>551</v>
      </c>
      <c r="K233" s="51" t="str">
        <f>IFERROR(VLOOKUP('Marzo 2022'!B233,Dependencias!$A$2:$V$27,2,FALSE),"")</f>
        <v>Subdirección de Gestión Cultural y Artística</v>
      </c>
      <c r="L233" s="52">
        <v>44649</v>
      </c>
      <c r="M233" s="53">
        <f>IF(L233="","No hay fecha de respuesta!",NETWORKDAYS(F233,L233,FESTIVOS!$A$2:$A$146))</f>
        <v>9</v>
      </c>
      <c r="N233" s="54" t="s">
        <v>552</v>
      </c>
    </row>
    <row r="234" spans="1:14" ht="15.75" customHeight="1">
      <c r="A234" s="55" t="s">
        <v>66</v>
      </c>
      <c r="B234" s="56">
        <v>800</v>
      </c>
      <c r="C234" s="56" t="s">
        <v>126</v>
      </c>
      <c r="D234" s="56">
        <v>1073962022</v>
      </c>
      <c r="E234" s="58">
        <v>20227100056892</v>
      </c>
      <c r="F234" s="59">
        <v>44636</v>
      </c>
      <c r="G234" s="60">
        <f>IFERROR(WORKDAY(F234,H234,FESTIVOS!$A$2:$V$146),"")</f>
        <v>44683</v>
      </c>
      <c r="H234" s="61">
        <f>IFERROR(VLOOKUP(A234,Dependencias!$A$31:$B$44,2,FALSE),"")</f>
        <v>30</v>
      </c>
      <c r="I234" s="72" t="s">
        <v>148</v>
      </c>
      <c r="J234" s="56" t="s">
        <v>553</v>
      </c>
      <c r="K234" s="51" t="str">
        <f>IFERROR(VLOOKUP('Marzo 2022'!B234,Dependencias!$A$2:$V$27,2,FALSE),"")</f>
        <v>Dirección de Lectura y Bibliotecas</v>
      </c>
      <c r="L234" s="52"/>
      <c r="M234" s="53" t="str">
        <f>IF(L234="","No hay fecha de respuesta!",NETWORKDAYS(F234,L234,FESTIVOS!$A$2:$A$146))</f>
        <v>No hay fecha de respuesta!</v>
      </c>
      <c r="N234" s="85"/>
    </row>
    <row r="235" spans="1:14" ht="15.75" customHeight="1">
      <c r="A235" s="55" t="s">
        <v>120</v>
      </c>
      <c r="B235" s="56">
        <v>310</v>
      </c>
      <c r="C235" s="56" t="s">
        <v>126</v>
      </c>
      <c r="D235" s="56">
        <v>1076012022</v>
      </c>
      <c r="E235" s="58">
        <v>20227100056972</v>
      </c>
      <c r="F235" s="59">
        <v>44636</v>
      </c>
      <c r="G235" s="60">
        <f>IFERROR(WORKDAY(F235,H235,FESTIVOS!$A$2:$V$146),"")</f>
        <v>44669</v>
      </c>
      <c r="H235" s="61">
        <f>IFERROR(VLOOKUP(A235,Dependencias!$A$31:$B$44,2,FALSE),"")</f>
        <v>20</v>
      </c>
      <c r="I235" s="72" t="s">
        <v>156</v>
      </c>
      <c r="J235" s="56" t="s">
        <v>522</v>
      </c>
      <c r="K235" s="51" t="str">
        <f>IFERROR(VLOOKUP('Marzo 2022'!B235,Dependencias!$A$2:$V$27,2,FALSE),"")</f>
        <v>Subdirección de Gestión Cultural y Artística</v>
      </c>
      <c r="L235" s="52">
        <v>44649</v>
      </c>
      <c r="M235" s="53">
        <f>IF(L235="","No hay fecha de respuesta!",NETWORKDAYS(F235,L235,FESTIVOS!$A$2:$A$146))</f>
        <v>9</v>
      </c>
      <c r="N235" s="54" t="s">
        <v>554</v>
      </c>
    </row>
    <row r="236" spans="1:14" ht="15.75" customHeight="1">
      <c r="A236" s="55" t="s">
        <v>41</v>
      </c>
      <c r="B236" s="56">
        <v>330</v>
      </c>
      <c r="C236" s="56" t="s">
        <v>126</v>
      </c>
      <c r="D236" s="56">
        <v>1076742022</v>
      </c>
      <c r="E236" s="58">
        <v>20227100057042</v>
      </c>
      <c r="F236" s="59">
        <v>44636</v>
      </c>
      <c r="G236" s="60">
        <f>IFERROR(WORKDAY(F236,H236,FESTIVOS!$A$2:$V$146),"")</f>
        <v>44683</v>
      </c>
      <c r="H236" s="61">
        <f>IFERROR(VLOOKUP(A236,Dependencias!$A$31:$B$44,2,FALSE),"")</f>
        <v>30</v>
      </c>
      <c r="I236" s="72" t="s">
        <v>142</v>
      </c>
      <c r="J236" s="56" t="s">
        <v>555</v>
      </c>
      <c r="K236" s="51" t="str">
        <f>IFERROR(VLOOKUP('Marzo 2022'!B236,Dependencias!$A$2:$V$27,2,FALSE),"")</f>
        <v>Subdirección de Infraestructura y patrimonio cultural</v>
      </c>
      <c r="L236" s="52">
        <v>44652</v>
      </c>
      <c r="M236" s="53">
        <f>IF(L236="","No hay fecha de respuesta!",NETWORKDAYS(F236,L236,FESTIVOS!$A$2:$A$146))</f>
        <v>12</v>
      </c>
      <c r="N236" s="54" t="s">
        <v>556</v>
      </c>
    </row>
    <row r="237" spans="1:14" ht="15.75" customHeight="1">
      <c r="A237" s="55" t="s">
        <v>41</v>
      </c>
      <c r="B237" s="56">
        <v>330</v>
      </c>
      <c r="C237" s="56" t="s">
        <v>126</v>
      </c>
      <c r="D237" s="56">
        <v>1082062022</v>
      </c>
      <c r="E237" s="58">
        <v>20227100057132</v>
      </c>
      <c r="F237" s="59">
        <v>44637</v>
      </c>
      <c r="G237" s="60">
        <f>IFERROR(WORKDAY(F237,H237,FESTIVOS!$A$2:$V$146),"")</f>
        <v>44684</v>
      </c>
      <c r="H237" s="61">
        <f>IFERROR(VLOOKUP(A237,Dependencias!$A$31:$B$44,2,FALSE),"")</f>
        <v>30</v>
      </c>
      <c r="I237" s="72" t="s">
        <v>142</v>
      </c>
      <c r="J237" s="56" t="s">
        <v>557</v>
      </c>
      <c r="K237" s="51" t="str">
        <f>IFERROR(VLOOKUP('Marzo 2022'!B237,Dependencias!$A$2:$V$27,2,FALSE),"")</f>
        <v>Subdirección de Infraestructura y patrimonio cultural</v>
      </c>
      <c r="L237" s="52"/>
      <c r="M237" s="53" t="str">
        <f>IF(L237="","No hay fecha de respuesta!",NETWORKDAYS(F237,L237,FESTIVOS!$A$2:$A$146))</f>
        <v>No hay fecha de respuesta!</v>
      </c>
      <c r="N237" s="85"/>
    </row>
    <row r="238" spans="1:14" ht="15.75" customHeight="1">
      <c r="A238" s="55" t="s">
        <v>41</v>
      </c>
      <c r="B238" s="56">
        <v>310</v>
      </c>
      <c r="C238" s="56" t="s">
        <v>126</v>
      </c>
      <c r="D238" s="56">
        <v>1085352022</v>
      </c>
      <c r="E238" s="58">
        <v>20227100057242</v>
      </c>
      <c r="F238" s="59">
        <v>44637</v>
      </c>
      <c r="G238" s="60">
        <f>IFERROR(WORKDAY(F238,H238,FESTIVOS!$A$2:$V$146),"")</f>
        <v>44684</v>
      </c>
      <c r="H238" s="61">
        <f>IFERROR(VLOOKUP(A238,Dependencias!$A$31:$B$44,2,FALSE),"")</f>
        <v>30</v>
      </c>
      <c r="I238" s="72" t="s">
        <v>156</v>
      </c>
      <c r="J238" s="56" t="s">
        <v>558</v>
      </c>
      <c r="K238" s="51" t="str">
        <f>IFERROR(VLOOKUP('Marzo 2022'!B238,Dependencias!$A$2:$V$27,2,FALSE),"")</f>
        <v>Subdirección de Gestión Cultural y Artística</v>
      </c>
      <c r="L238" s="52">
        <v>44648</v>
      </c>
      <c r="M238" s="53">
        <f>IF(L238="","No hay fecha de respuesta!",NETWORKDAYS(F238,L238,FESTIVOS!$A$2:$A$146))</f>
        <v>7</v>
      </c>
      <c r="N238" s="54" t="s">
        <v>559</v>
      </c>
    </row>
    <row r="239" spans="1:14" ht="15.75" customHeight="1">
      <c r="A239" s="55" t="s">
        <v>120</v>
      </c>
      <c r="B239" s="56">
        <v>760</v>
      </c>
      <c r="C239" s="56" t="s">
        <v>124</v>
      </c>
      <c r="D239" s="54">
        <v>1005402022</v>
      </c>
      <c r="E239" s="58">
        <v>20227100057582</v>
      </c>
      <c r="F239" s="59">
        <v>44637</v>
      </c>
      <c r="G239" s="60">
        <f>IFERROR(WORKDAY(F239,H239,FESTIVOS!$A$2:$V$146),"")</f>
        <v>44670</v>
      </c>
      <c r="H239" s="61">
        <f>IFERROR(VLOOKUP(A239,Dependencias!$A$31:$B$44,2,FALSE),"")</f>
        <v>20</v>
      </c>
      <c r="I239" s="72" t="s">
        <v>134</v>
      </c>
      <c r="J239" s="56" t="s">
        <v>560</v>
      </c>
      <c r="K239" s="51" t="str">
        <f>IFERROR(VLOOKUP('Marzo 2022'!B239,Dependencias!$A$2:$V$27,2,FALSE),"")</f>
        <v>Grupo interno de Trabajo de Contratacion</v>
      </c>
      <c r="L239" s="52">
        <v>44649</v>
      </c>
      <c r="M239" s="53">
        <f>IF(L239="","No hay fecha de respuesta!",NETWORKDAYS(F239,L239,FESTIVOS!$A$2:$A$146))</f>
        <v>8</v>
      </c>
      <c r="N239" s="54" t="s">
        <v>561</v>
      </c>
    </row>
    <row r="240" spans="1:14" ht="15.75" customHeight="1">
      <c r="A240" s="55" t="s">
        <v>120</v>
      </c>
      <c r="B240" s="56">
        <v>700</v>
      </c>
      <c r="C240" s="56" t="s">
        <v>126</v>
      </c>
      <c r="D240" s="56">
        <v>1092612022</v>
      </c>
      <c r="E240" s="58">
        <v>20227100057432</v>
      </c>
      <c r="F240" s="59">
        <v>44637</v>
      </c>
      <c r="G240" s="60">
        <f>IFERROR(WORKDAY(F240,H240,FESTIVOS!$A$2:$V$146),"")</f>
        <v>44645</v>
      </c>
      <c r="H240" s="56">
        <v>5</v>
      </c>
      <c r="I240" s="72" t="s">
        <v>145</v>
      </c>
      <c r="J240" s="56" t="s">
        <v>562</v>
      </c>
      <c r="K240" s="51" t="str">
        <f>IFERROR(VLOOKUP('Marzo 2022'!B240,Dependencias!$A$2:$V$27,2,FALSE),"")</f>
        <v>Direccion de Gestion Corporativa</v>
      </c>
      <c r="L240" s="52">
        <v>44637</v>
      </c>
      <c r="M240" s="53">
        <f>IF(L240="","No hay fecha de respuesta!",NETWORKDAYS(F240,L240,FESTIVOS!$A$2:$A$146))</f>
        <v>1</v>
      </c>
      <c r="N240" s="54" t="s">
        <v>563</v>
      </c>
    </row>
    <row r="241" spans="1:14" ht="15.75" customHeight="1">
      <c r="A241" s="55" t="s">
        <v>120</v>
      </c>
      <c r="B241" s="56">
        <v>220</v>
      </c>
      <c r="C241" s="56" t="s">
        <v>124</v>
      </c>
      <c r="D241" s="54">
        <v>1094622022</v>
      </c>
      <c r="E241" s="69">
        <v>20227100057562</v>
      </c>
      <c r="F241" s="59">
        <v>44637</v>
      </c>
      <c r="G241" s="60">
        <f>IFERROR(WORKDAY(F241,H241,FESTIVOS!$A$2:$V$146),"")</f>
        <v>44670</v>
      </c>
      <c r="H241" s="56">
        <v>20</v>
      </c>
      <c r="I241" s="72" t="s">
        <v>137</v>
      </c>
      <c r="J241" s="56" t="s">
        <v>564</v>
      </c>
      <c r="K241" s="51" t="str">
        <f>IFERROR(VLOOKUP('Marzo 2022'!B241,Dependencias!$A$2:$V$27,2,FALSE),"")</f>
        <v>Dirección de Fomento</v>
      </c>
      <c r="L241" s="52">
        <v>44650</v>
      </c>
      <c r="M241" s="53">
        <f>IF(L241="","No hay fecha de respuesta!",NETWORKDAYS(F241,L241,FESTIVOS!$A$2:$A$146))</f>
        <v>9</v>
      </c>
      <c r="N241" s="54" t="s">
        <v>565</v>
      </c>
    </row>
    <row r="242" spans="1:14" ht="15.75" customHeight="1">
      <c r="A242" s="55" t="s">
        <v>41</v>
      </c>
      <c r="B242" s="56">
        <v>330</v>
      </c>
      <c r="C242" s="56" t="s">
        <v>126</v>
      </c>
      <c r="D242" s="56">
        <v>1100062022</v>
      </c>
      <c r="E242" s="58">
        <v>20227100057572</v>
      </c>
      <c r="F242" s="59">
        <v>44637</v>
      </c>
      <c r="G242" s="60">
        <f>IFERROR(WORKDAY(F242,H242,FESTIVOS!$A$2:$V$146),"")</f>
        <v>44684</v>
      </c>
      <c r="H242" s="61">
        <f>IFERROR(VLOOKUP(A242,Dependencias!$A$31:$B$44,2,FALSE),"")</f>
        <v>30</v>
      </c>
      <c r="I242" s="72" t="s">
        <v>142</v>
      </c>
      <c r="J242" s="56" t="s">
        <v>566</v>
      </c>
      <c r="K242" s="51" t="str">
        <f>IFERROR(VLOOKUP('Marzo 2022'!B242,Dependencias!$A$2:$V$27,2,FALSE),"")</f>
        <v>Subdirección de Infraestructura y patrimonio cultural</v>
      </c>
      <c r="L242" s="52"/>
      <c r="M242" s="53" t="str">
        <f>IF(L242="","No hay fecha de respuesta!",NETWORKDAYS(F242,L242,FESTIVOS!$A$2:$A$146))</f>
        <v>No hay fecha de respuesta!</v>
      </c>
      <c r="N242" s="85"/>
    </row>
    <row r="243" spans="1:14" ht="15.75" customHeight="1">
      <c r="A243" s="55" t="s">
        <v>120</v>
      </c>
      <c r="B243" s="56">
        <v>310</v>
      </c>
      <c r="C243" s="56" t="s">
        <v>126</v>
      </c>
      <c r="D243" s="56">
        <v>1106202022</v>
      </c>
      <c r="E243" s="58">
        <v>20227100057672</v>
      </c>
      <c r="F243" s="59">
        <v>44638</v>
      </c>
      <c r="G243" s="60">
        <f>IFERROR(WORKDAY(F243,H243,FESTIVOS!$A$2:$V$146),"")</f>
        <v>44671</v>
      </c>
      <c r="H243" s="61">
        <f>IFERROR(VLOOKUP(A243,Dependencias!$A$31:$B$44,2,FALSE),"")</f>
        <v>20</v>
      </c>
      <c r="I243" s="72" t="s">
        <v>156</v>
      </c>
      <c r="J243" s="56" t="s">
        <v>567</v>
      </c>
      <c r="K243" s="51" t="str">
        <f>IFERROR(VLOOKUP('Marzo 2022'!B243,Dependencias!$A$2:$V$27,2,FALSE),"")</f>
        <v>Subdirección de Gestión Cultural y Artística</v>
      </c>
      <c r="L243" s="52">
        <v>44648</v>
      </c>
      <c r="M243" s="53">
        <f>IF(L243="","No hay fecha de respuesta!",NETWORKDAYS(F243,L243,FESTIVOS!$A$2:$A$146))</f>
        <v>6</v>
      </c>
      <c r="N243" s="54" t="s">
        <v>568</v>
      </c>
    </row>
    <row r="244" spans="1:14" ht="15.75" customHeight="1">
      <c r="A244" s="55" t="s">
        <v>41</v>
      </c>
      <c r="B244" s="56">
        <v>310</v>
      </c>
      <c r="C244" s="56" t="s">
        <v>126</v>
      </c>
      <c r="D244" s="56">
        <v>1105722022</v>
      </c>
      <c r="E244" s="58">
        <v>20227100057652</v>
      </c>
      <c r="F244" s="59">
        <v>44638</v>
      </c>
      <c r="G244" s="60">
        <f>IFERROR(WORKDAY(F244,H244,FESTIVOS!$A$2:$V$146),"")</f>
        <v>44685</v>
      </c>
      <c r="H244" s="61">
        <f>IFERROR(VLOOKUP(A244,Dependencias!$A$31:$B$44,2,FALSE),"")</f>
        <v>30</v>
      </c>
      <c r="I244" s="72" t="s">
        <v>156</v>
      </c>
      <c r="J244" s="56" t="s">
        <v>569</v>
      </c>
      <c r="K244" s="51" t="str">
        <f>IFERROR(VLOOKUP('Marzo 2022'!B244,Dependencias!$A$2:$V$27,2,FALSE),"")</f>
        <v>Subdirección de Gestión Cultural y Artística</v>
      </c>
      <c r="L244" s="52">
        <v>44644</v>
      </c>
      <c r="M244" s="53">
        <f>IF(L244="","No hay fecha de respuesta!",NETWORKDAYS(F244,L244,FESTIVOS!$A$2:$A$146))</f>
        <v>4</v>
      </c>
      <c r="N244" s="54" t="s">
        <v>570</v>
      </c>
    </row>
    <row r="245" spans="1:14" ht="15.75" customHeight="1">
      <c r="A245" s="55" t="s">
        <v>41</v>
      </c>
      <c r="B245" s="56">
        <v>310</v>
      </c>
      <c r="C245" s="56" t="s">
        <v>124</v>
      </c>
      <c r="D245" s="54">
        <v>1106952022</v>
      </c>
      <c r="E245" s="58">
        <v>20227100057862</v>
      </c>
      <c r="F245" s="59">
        <v>44638</v>
      </c>
      <c r="G245" s="60">
        <f>IFERROR(WORKDAY(F245,H245,FESTIVOS!$A$2:$V$146),"")</f>
        <v>44685</v>
      </c>
      <c r="H245" s="61">
        <f>IFERROR(VLOOKUP(A245,Dependencias!$A$31:$B$44,2,FALSE),"")</f>
        <v>30</v>
      </c>
      <c r="I245" s="72" t="s">
        <v>140</v>
      </c>
      <c r="J245" s="56" t="s">
        <v>571</v>
      </c>
      <c r="K245" s="51" t="str">
        <f>IFERROR(VLOOKUP('Marzo 2022'!B245,Dependencias!$A$2:$V$27,2,FALSE),"")</f>
        <v>Subdirección de Gestión Cultural y Artística</v>
      </c>
      <c r="L245" s="52"/>
      <c r="M245" s="53" t="str">
        <f>IF(L245="","No hay fecha de respuesta!",NETWORKDAYS(F245,L245,FESTIVOS!$A$2:$A$146))</f>
        <v>No hay fecha de respuesta!</v>
      </c>
      <c r="N245" s="85"/>
    </row>
    <row r="246" spans="1:14" ht="15.75" customHeight="1">
      <c r="A246" s="55" t="s">
        <v>41</v>
      </c>
      <c r="B246" s="56">
        <v>700</v>
      </c>
      <c r="C246" s="56" t="s">
        <v>126</v>
      </c>
      <c r="D246" s="56">
        <v>1107172022</v>
      </c>
      <c r="E246" s="56">
        <v>20227100057752</v>
      </c>
      <c r="F246" s="59">
        <v>44638</v>
      </c>
      <c r="G246" s="60">
        <f>IFERROR(WORKDAY(F246,H246,FESTIVOS!$A$2:$V$146),"")</f>
        <v>44648</v>
      </c>
      <c r="H246" s="56">
        <v>5</v>
      </c>
      <c r="I246" s="72" t="s">
        <v>145</v>
      </c>
      <c r="J246" s="56" t="s">
        <v>572</v>
      </c>
      <c r="K246" s="51" t="str">
        <f>IFERROR(VLOOKUP('Marzo 2022'!B246,Dependencias!$A$2:$V$27,2,FALSE),"")</f>
        <v>Direccion de Gestion Corporativa</v>
      </c>
      <c r="L246" s="52">
        <v>44638</v>
      </c>
      <c r="M246" s="53">
        <f>IF(L246="","No hay fecha de respuesta!",NETWORKDAYS(F246,L246,FESTIVOS!$A$2:$A$146))</f>
        <v>1</v>
      </c>
      <c r="N246" s="54" t="s">
        <v>563</v>
      </c>
    </row>
    <row r="247" spans="1:14" ht="15.75" customHeight="1">
      <c r="A247" s="55" t="s">
        <v>120</v>
      </c>
      <c r="B247" s="56">
        <v>220</v>
      </c>
      <c r="C247" s="56" t="s">
        <v>126</v>
      </c>
      <c r="D247" s="56">
        <v>1114082022</v>
      </c>
      <c r="E247" s="69">
        <v>20227100057832</v>
      </c>
      <c r="F247" s="59">
        <v>44638</v>
      </c>
      <c r="G247" s="60">
        <f>IFERROR(WORKDAY(F247,H247,FESTIVOS!$A$2:$V$146),"")</f>
        <v>44671</v>
      </c>
      <c r="H247" s="61">
        <f>IFERROR(VLOOKUP(A247,Dependencias!$A$31:$B$44,2,FALSE),"")</f>
        <v>20</v>
      </c>
      <c r="I247" s="72" t="s">
        <v>137</v>
      </c>
      <c r="J247" s="56" t="s">
        <v>573</v>
      </c>
      <c r="K247" s="51" t="str">
        <f>IFERROR(VLOOKUP('Marzo 2022'!B247,Dependencias!$A$2:$V$27,2,FALSE),"")</f>
        <v>Dirección de Fomento</v>
      </c>
      <c r="L247" s="52">
        <v>44642</v>
      </c>
      <c r="M247" s="53">
        <f>IF(L247="","No hay fecha de respuesta!",NETWORKDAYS(F247,L247,FESTIVOS!$A$2:$A$146))</f>
        <v>2</v>
      </c>
      <c r="N247" s="54" t="s">
        <v>574</v>
      </c>
    </row>
    <row r="248" spans="1:14" ht="15.75" customHeight="1">
      <c r="A248" s="55" t="s">
        <v>66</v>
      </c>
      <c r="B248" s="56">
        <v>230</v>
      </c>
      <c r="C248" s="56" t="s">
        <v>126</v>
      </c>
      <c r="D248" s="56">
        <v>1142522022</v>
      </c>
      <c r="E248" s="69">
        <v>20227100057212</v>
      </c>
      <c r="F248" s="59">
        <v>44637</v>
      </c>
      <c r="G248" s="60">
        <f>IFERROR(WORKDAY(F248,H248,FESTIVOS!$A$2:$V$146),"")</f>
        <v>44684</v>
      </c>
      <c r="H248" s="61">
        <f>IFERROR(VLOOKUP(A248,Dependencias!$A$31:$B$44,2,FALSE),"")</f>
        <v>30</v>
      </c>
      <c r="I248" s="72" t="s">
        <v>150</v>
      </c>
      <c r="J248" s="56" t="s">
        <v>575</v>
      </c>
      <c r="K248" s="51" t="str">
        <f>IFERROR(VLOOKUP('Marzo 2022'!B248,Dependencias!$A$2:$V$27,2,FALSE),"")</f>
        <v>Direccion de Personas Juridicas</v>
      </c>
      <c r="L248" s="52">
        <v>44652</v>
      </c>
      <c r="M248" s="53">
        <f>IF(L248="","No hay fecha de respuesta!",NETWORKDAYS(F248,L248,FESTIVOS!$A$2:$A$146))</f>
        <v>11</v>
      </c>
      <c r="N248" s="54" t="s">
        <v>576</v>
      </c>
    </row>
    <row r="249" spans="1:14" ht="15.75" customHeight="1">
      <c r="A249" s="55" t="s">
        <v>41</v>
      </c>
      <c r="B249" s="56">
        <v>700</v>
      </c>
      <c r="C249" s="56" t="s">
        <v>126</v>
      </c>
      <c r="D249" s="56">
        <v>1135862022</v>
      </c>
      <c r="E249" s="69">
        <v>20227100055282</v>
      </c>
      <c r="F249" s="59">
        <v>44634</v>
      </c>
      <c r="G249" s="60">
        <f>IFERROR(WORKDAY(F249,H249,FESTIVOS!$A$2:$V$146),"")</f>
        <v>44642</v>
      </c>
      <c r="H249" s="56">
        <v>5</v>
      </c>
      <c r="I249" s="72" t="s">
        <v>145</v>
      </c>
      <c r="J249" s="56" t="s">
        <v>577</v>
      </c>
      <c r="K249" s="51" t="str">
        <f>IFERROR(VLOOKUP('Marzo 2022'!B249,Dependencias!$A$2:$V$27,2,FALSE),"")</f>
        <v>Direccion de Gestion Corporativa</v>
      </c>
      <c r="L249" s="52">
        <v>44642</v>
      </c>
      <c r="M249" s="53">
        <f>IF(L249="","No hay fecha de respuesta!",NETWORKDAYS(F249,L249,FESTIVOS!$A$2:$A$146))</f>
        <v>6</v>
      </c>
      <c r="N249" s="54" t="s">
        <v>563</v>
      </c>
    </row>
    <row r="250" spans="1:14" ht="15.75" customHeight="1">
      <c r="A250" s="55" t="s">
        <v>41</v>
      </c>
      <c r="B250" s="56">
        <v>220</v>
      </c>
      <c r="C250" s="56" t="s">
        <v>126</v>
      </c>
      <c r="D250" s="56">
        <v>1114032022</v>
      </c>
      <c r="E250" s="69">
        <v>20227100057892</v>
      </c>
      <c r="F250" s="59">
        <v>44638</v>
      </c>
      <c r="G250" s="60">
        <f>IFERROR(WORKDAY(F250,H250,FESTIVOS!$A$2:$V$146),"")</f>
        <v>44685</v>
      </c>
      <c r="H250" s="61">
        <f>IFERROR(VLOOKUP(A250,Dependencias!$A$31:$B$44,2,FALSE),"")</f>
        <v>30</v>
      </c>
      <c r="I250" s="72" t="s">
        <v>137</v>
      </c>
      <c r="J250" s="56" t="s">
        <v>578</v>
      </c>
      <c r="K250" s="51" t="str">
        <f>IFERROR(VLOOKUP('Marzo 2022'!B250,Dependencias!$A$2:$V$27,2,FALSE),"")</f>
        <v>Dirección de Fomento</v>
      </c>
      <c r="L250" s="52">
        <v>44650</v>
      </c>
      <c r="M250" s="53">
        <f>IF(L250="","No hay fecha de respuesta!",NETWORKDAYS(F250,L250,FESTIVOS!$A$2:$A$146))</f>
        <v>8</v>
      </c>
      <c r="N250" s="54" t="s">
        <v>579</v>
      </c>
    </row>
    <row r="251" spans="1:14" ht="15.75" customHeight="1">
      <c r="A251" s="55" t="s">
        <v>41</v>
      </c>
      <c r="B251" s="56">
        <v>210</v>
      </c>
      <c r="C251" s="56" t="s">
        <v>126</v>
      </c>
      <c r="D251" s="56">
        <v>1114012022</v>
      </c>
      <c r="E251" s="58">
        <v>20227100057942</v>
      </c>
      <c r="F251" s="59">
        <v>44638</v>
      </c>
      <c r="G251" s="60">
        <f>IFERROR(WORKDAY(F251,H251,FESTIVOS!$A$2:$V$146),"")</f>
        <v>44685</v>
      </c>
      <c r="H251" s="61">
        <f>IFERROR(VLOOKUP(A251,Dependencias!$A$31:$B$44,2,FALSE),"")</f>
        <v>30</v>
      </c>
      <c r="I251" s="72" t="s">
        <v>143</v>
      </c>
      <c r="J251" s="56" t="s">
        <v>580</v>
      </c>
      <c r="K251" s="51" t="str">
        <f>IFERROR(VLOOKUP('Marzo 2022'!B251,Dependencias!$A$2:$V$27,2,FALSE),"")</f>
        <v>Dirección de Asuntos Locales y Participación</v>
      </c>
      <c r="L251" s="52"/>
      <c r="M251" s="53" t="str">
        <f>IF(L251="","No hay fecha de respuesta!",NETWORKDAYS(F251,L251,FESTIVOS!$A$2:$A$146))</f>
        <v>No hay fecha de respuesta!</v>
      </c>
      <c r="N251" s="85"/>
    </row>
    <row r="252" spans="1:14" ht="15.75" customHeight="1">
      <c r="A252" s="55" t="s">
        <v>120</v>
      </c>
      <c r="B252" s="56">
        <v>310</v>
      </c>
      <c r="C252" s="56" t="s">
        <v>126</v>
      </c>
      <c r="D252" s="56">
        <v>1118292022</v>
      </c>
      <c r="E252" s="58">
        <v>20227100058042</v>
      </c>
      <c r="F252" s="59">
        <v>44638</v>
      </c>
      <c r="G252" s="60">
        <f>IFERROR(WORKDAY(F252,H252,FESTIVOS!$A$2:$V$146),"")</f>
        <v>44671</v>
      </c>
      <c r="H252" s="61">
        <f>IFERROR(VLOOKUP(A252,Dependencias!$A$31:$B$44,2,FALSE),"")</f>
        <v>20</v>
      </c>
      <c r="I252" s="72" t="s">
        <v>156</v>
      </c>
      <c r="J252" s="56" t="s">
        <v>581</v>
      </c>
      <c r="K252" s="51" t="str">
        <f>IFERROR(VLOOKUP('Marzo 2022'!B252,Dependencias!$A$2:$V$27,2,FALSE),"")</f>
        <v>Subdirección de Gestión Cultural y Artística</v>
      </c>
      <c r="L252" s="52">
        <v>44652</v>
      </c>
      <c r="M252" s="53">
        <f>IF(L252="","No hay fecha de respuesta!",NETWORKDAYS(F252,L252,FESTIVOS!$A$2:$A$146))</f>
        <v>10</v>
      </c>
      <c r="N252" s="54" t="s">
        <v>582</v>
      </c>
    </row>
    <row r="253" spans="1:14" ht="15.75" customHeight="1">
      <c r="A253" s="55" t="s">
        <v>120</v>
      </c>
      <c r="B253" s="56">
        <v>700</v>
      </c>
      <c r="C253" s="56" t="s">
        <v>126</v>
      </c>
      <c r="D253" s="56">
        <v>1115922022</v>
      </c>
      <c r="E253" s="58">
        <v>20227100058002</v>
      </c>
      <c r="F253" s="59">
        <v>44638</v>
      </c>
      <c r="G253" s="60">
        <f>IFERROR(WORKDAY(F253,H253,FESTIVOS!$A$2:$V$146),"")</f>
        <v>44648</v>
      </c>
      <c r="H253" s="56">
        <v>5</v>
      </c>
      <c r="I253" s="72" t="s">
        <v>145</v>
      </c>
      <c r="J253" s="56" t="s">
        <v>583</v>
      </c>
      <c r="K253" s="51" t="str">
        <f>IFERROR(VLOOKUP('Marzo 2022'!B253,Dependencias!$A$2:$V$27,2,FALSE),"")</f>
        <v>Direccion de Gestion Corporativa</v>
      </c>
      <c r="L253" s="52">
        <v>44638</v>
      </c>
      <c r="M253" s="53">
        <f>IF(L253="","No hay fecha de respuesta!",NETWORKDAYS(F253,L253,FESTIVOS!$A$2:$A$146))</f>
        <v>1</v>
      </c>
      <c r="N253" s="54" t="s">
        <v>563</v>
      </c>
    </row>
    <row r="254" spans="1:14" ht="15.75" customHeight="1">
      <c r="A254" s="67" t="s">
        <v>41</v>
      </c>
      <c r="B254" s="56">
        <v>230</v>
      </c>
      <c r="C254" s="56" t="s">
        <v>126</v>
      </c>
      <c r="D254" s="56">
        <v>1119542022</v>
      </c>
      <c r="E254" s="58">
        <v>20227100058082</v>
      </c>
      <c r="F254" s="59">
        <v>44638</v>
      </c>
      <c r="G254" s="60">
        <f>IFERROR(WORKDAY(F254,H254,FESTIVOS!$A$2:$V$146),"")</f>
        <v>44685</v>
      </c>
      <c r="H254" s="61">
        <f>IFERROR(VLOOKUP(A254,Dependencias!$A$31:$B$44,2,FALSE),"")</f>
        <v>30</v>
      </c>
      <c r="I254" s="72" t="s">
        <v>150</v>
      </c>
      <c r="J254" s="56" t="s">
        <v>584</v>
      </c>
      <c r="K254" s="51" t="str">
        <f>IFERROR(VLOOKUP('Marzo 2022'!B254,Dependencias!$A$2:$V$27,2,FALSE),"")</f>
        <v>Direccion de Personas Juridicas</v>
      </c>
      <c r="L254" s="52">
        <v>44649</v>
      </c>
      <c r="M254" s="53">
        <f>IF(L254="","No hay fecha de respuesta!",NETWORKDAYS(F254,L254,FESTIVOS!$A$2:$A$146))</f>
        <v>7</v>
      </c>
      <c r="N254" s="54" t="s">
        <v>585</v>
      </c>
    </row>
    <row r="255" spans="1:14" ht="15.75" customHeight="1">
      <c r="A255" s="55" t="s">
        <v>71</v>
      </c>
      <c r="B255" s="56">
        <v>800</v>
      </c>
      <c r="C255" s="56" t="s">
        <v>124</v>
      </c>
      <c r="D255" s="54">
        <v>1126382022</v>
      </c>
      <c r="E255" s="58">
        <v>20227100058572</v>
      </c>
      <c r="F255" s="59">
        <v>44642</v>
      </c>
      <c r="G255" s="60">
        <f>IFERROR(WORKDAY(F255,H255,FESTIVOS!$A$2:$V$146),"")</f>
        <v>44649</v>
      </c>
      <c r="H255" s="56">
        <v>5</v>
      </c>
      <c r="I255" s="72" t="s">
        <v>145</v>
      </c>
      <c r="J255" s="56" t="s">
        <v>586</v>
      </c>
      <c r="K255" s="51" t="str">
        <f>IFERROR(VLOOKUP('Marzo 2022'!B255,Dependencias!$A$2:$V$27,2,FALSE),"")</f>
        <v>Dirección de Lectura y Bibliotecas</v>
      </c>
      <c r="L255" s="52">
        <v>44643</v>
      </c>
      <c r="M255" s="53">
        <f>IF(L255="","No hay fecha de respuesta!",NETWORKDAYS(F255,L255,FESTIVOS!$A$2:$A$146))</f>
        <v>2</v>
      </c>
      <c r="N255" s="54" t="s">
        <v>587</v>
      </c>
    </row>
    <row r="256" spans="1:14" ht="15.75" customHeight="1">
      <c r="A256" s="55" t="s">
        <v>120</v>
      </c>
      <c r="B256" s="56">
        <v>800</v>
      </c>
      <c r="C256" s="56" t="s">
        <v>124</v>
      </c>
      <c r="D256" s="54">
        <v>1130762022</v>
      </c>
      <c r="E256" s="58">
        <v>20227100058592</v>
      </c>
      <c r="F256" s="59">
        <v>44642</v>
      </c>
      <c r="G256" s="60">
        <f>IFERROR(WORKDAY(F256,H256,FESTIVOS!$A$2:$V$146),"")</f>
        <v>44649</v>
      </c>
      <c r="H256" s="56">
        <v>5</v>
      </c>
      <c r="I256" s="72" t="s">
        <v>148</v>
      </c>
      <c r="J256" s="56" t="s">
        <v>588</v>
      </c>
      <c r="K256" s="51" t="str">
        <f>IFERROR(VLOOKUP('Marzo 2022'!B256,Dependencias!$A$2:$V$27,2,FALSE),"")</f>
        <v>Dirección de Lectura y Bibliotecas</v>
      </c>
      <c r="L256" s="52">
        <v>44648</v>
      </c>
      <c r="M256" s="53">
        <f>IF(L256="","No hay fecha de respuesta!",NETWORKDAYS(F256,L256,FESTIVOS!$A$2:$A$146))</f>
        <v>5</v>
      </c>
      <c r="N256" s="54" t="s">
        <v>589</v>
      </c>
    </row>
    <row r="257" spans="1:14" ht="15.75" customHeight="1">
      <c r="A257" s="55" t="s">
        <v>120</v>
      </c>
      <c r="B257" s="56">
        <v>300</v>
      </c>
      <c r="C257" s="56" t="s">
        <v>124</v>
      </c>
      <c r="D257" s="54">
        <v>1134432022</v>
      </c>
      <c r="E257" s="58">
        <v>20227100058632</v>
      </c>
      <c r="F257" s="59">
        <v>44642</v>
      </c>
      <c r="G257" s="60">
        <f>IFERROR(WORKDAY(F257,H257,FESTIVOS!$A$2:$V$146),"")</f>
        <v>44672</v>
      </c>
      <c r="H257" s="61">
        <f>IFERROR(VLOOKUP(A257,Dependencias!$A$31:$B$44,2,FALSE),"")</f>
        <v>20</v>
      </c>
      <c r="I257" s="72" t="s">
        <v>157</v>
      </c>
      <c r="J257" s="56" t="s">
        <v>590</v>
      </c>
      <c r="K257" s="51" t="str">
        <f>IFERROR(VLOOKUP('Marzo 2022'!B257,Dependencias!$A$2:$V$27,2,FALSE),"")</f>
        <v>Dirección de Arte, Cultura y Patrimonio</v>
      </c>
      <c r="L257" s="52">
        <v>44657</v>
      </c>
      <c r="M257" s="53">
        <f>IF(L257="","No hay fecha de respuesta!",NETWORKDAYS(F257,L257,FESTIVOS!$A$2:$A$146))</f>
        <v>12</v>
      </c>
      <c r="N257" s="54" t="s">
        <v>591</v>
      </c>
    </row>
    <row r="258" spans="1:14" ht="15.75" customHeight="1">
      <c r="A258" s="55" t="s">
        <v>66</v>
      </c>
      <c r="B258" s="56">
        <v>310</v>
      </c>
      <c r="C258" s="56" t="s">
        <v>126</v>
      </c>
      <c r="D258" s="56">
        <v>1134712022</v>
      </c>
      <c r="E258" s="58">
        <v>20227100058312</v>
      </c>
      <c r="F258" s="59">
        <v>44642</v>
      </c>
      <c r="G258" s="60">
        <f>IFERROR(WORKDAY(F258,H258,FESTIVOS!$A$2:$V$146),"")</f>
        <v>44686</v>
      </c>
      <c r="H258" s="61">
        <f>IFERROR(VLOOKUP(A258,Dependencias!$A$31:$B$44,2,FALSE),"")</f>
        <v>30</v>
      </c>
      <c r="I258" s="72" t="s">
        <v>156</v>
      </c>
      <c r="J258" s="56" t="s">
        <v>592</v>
      </c>
      <c r="K258" s="51" t="str">
        <f>IFERROR(VLOOKUP('Marzo 2022'!B258,Dependencias!$A$2:$V$27,2,FALSE),"")</f>
        <v>Subdirección de Gestión Cultural y Artística</v>
      </c>
      <c r="L258" s="52">
        <v>44644</v>
      </c>
      <c r="M258" s="53">
        <f>IF(L258="","No hay fecha de respuesta!",NETWORKDAYS(F258,L258,FESTIVOS!$A$2:$A$146))</f>
        <v>3</v>
      </c>
      <c r="N258" s="54" t="s">
        <v>593</v>
      </c>
    </row>
    <row r="259" spans="1:14" ht="15.75" customHeight="1">
      <c r="A259" s="55" t="s">
        <v>120</v>
      </c>
      <c r="B259" s="56">
        <v>310</v>
      </c>
      <c r="C259" s="56" t="s">
        <v>126</v>
      </c>
      <c r="D259" s="56">
        <v>1135362022</v>
      </c>
      <c r="E259" s="58">
        <v>20227100058362</v>
      </c>
      <c r="F259" s="59">
        <v>44642</v>
      </c>
      <c r="G259" s="60">
        <f>IFERROR(WORKDAY(F259,H259,FESTIVOS!$A$2:$V$146),"")</f>
        <v>44672</v>
      </c>
      <c r="H259" s="61">
        <f>IFERROR(VLOOKUP(A259,Dependencias!$A$31:$B$44,2,FALSE),"")</f>
        <v>20</v>
      </c>
      <c r="I259" s="72" t="s">
        <v>156</v>
      </c>
      <c r="J259" s="56" t="s">
        <v>594</v>
      </c>
      <c r="K259" s="51" t="str">
        <f>IFERROR(VLOOKUP('Marzo 2022'!B259,Dependencias!$A$2:$V$27,2,FALSE),"")</f>
        <v>Subdirección de Gestión Cultural y Artística</v>
      </c>
      <c r="L259" s="52">
        <v>44644</v>
      </c>
      <c r="M259" s="53">
        <f>IF(L259="","No hay fecha de respuesta!",NETWORKDAYS(F259,L259,FESTIVOS!$A$2:$A$146))</f>
        <v>3</v>
      </c>
      <c r="N259" s="54" t="s">
        <v>595</v>
      </c>
    </row>
    <row r="260" spans="1:14" ht="15.75" customHeight="1">
      <c r="A260" s="55" t="s">
        <v>41</v>
      </c>
      <c r="B260" s="56">
        <v>220</v>
      </c>
      <c r="C260" s="56" t="s">
        <v>126</v>
      </c>
      <c r="D260" s="56">
        <v>1135492022</v>
      </c>
      <c r="E260" s="58">
        <v>20227100058382</v>
      </c>
      <c r="F260" s="59">
        <v>44642</v>
      </c>
      <c r="G260" s="60">
        <f>IFERROR(WORKDAY(F260,H260,FESTIVOS!$A$2:$V$146),"")</f>
        <v>44686</v>
      </c>
      <c r="H260" s="61">
        <f>IFERROR(VLOOKUP(A260,Dependencias!$A$31:$B$44,2,FALSE),"")</f>
        <v>30</v>
      </c>
      <c r="I260" s="72" t="s">
        <v>137</v>
      </c>
      <c r="J260" s="56" t="s">
        <v>596</v>
      </c>
      <c r="K260" s="51" t="str">
        <f>IFERROR(VLOOKUP('Marzo 2022'!B260,Dependencias!$A$2:$V$27,2,FALSE),"")</f>
        <v>Dirección de Fomento</v>
      </c>
      <c r="L260" s="52">
        <v>44651</v>
      </c>
      <c r="M260" s="53">
        <f>IF(L260="","No hay fecha de respuesta!",NETWORKDAYS(F260,L260,FESTIVOS!$A$2:$A$146))</f>
        <v>8</v>
      </c>
      <c r="N260" s="54" t="s">
        <v>597</v>
      </c>
    </row>
    <row r="261" spans="1:14" ht="15.75" customHeight="1">
      <c r="A261" s="55" t="s">
        <v>41</v>
      </c>
      <c r="B261" s="56">
        <v>700</v>
      </c>
      <c r="C261" s="56" t="s">
        <v>126</v>
      </c>
      <c r="D261" s="56">
        <v>1135772022</v>
      </c>
      <c r="E261" s="58">
        <v>20227100058412</v>
      </c>
      <c r="F261" s="59">
        <v>44642</v>
      </c>
      <c r="G261" s="60">
        <f>IFERROR(WORKDAY(F261,H261,FESTIVOS!$A$2:$V$146),"")</f>
        <v>44649</v>
      </c>
      <c r="H261" s="56">
        <v>5</v>
      </c>
      <c r="I261" s="72" t="s">
        <v>145</v>
      </c>
      <c r="J261" s="56" t="s">
        <v>598</v>
      </c>
      <c r="K261" s="51" t="str">
        <f>IFERROR(VLOOKUP('Marzo 2022'!B261,Dependencias!$A$2:$V$27,2,FALSE),"")</f>
        <v>Direccion de Gestion Corporativa</v>
      </c>
      <c r="L261" s="52">
        <v>44642</v>
      </c>
      <c r="M261" s="53">
        <f>IF(L261="","No hay fecha de respuesta!",NETWORKDAYS(F261,L261,FESTIVOS!$A$2:$A$146))</f>
        <v>1</v>
      </c>
      <c r="N261" s="54" t="s">
        <v>599</v>
      </c>
    </row>
    <row r="262" spans="1:14" ht="15.75" customHeight="1">
      <c r="A262" s="55" t="s">
        <v>120</v>
      </c>
      <c r="B262" s="56">
        <v>900</v>
      </c>
      <c r="C262" s="56" t="s">
        <v>124</v>
      </c>
      <c r="D262" s="54">
        <v>1131142022</v>
      </c>
      <c r="E262" s="58">
        <v>20227100058672</v>
      </c>
      <c r="F262" s="59">
        <v>44642</v>
      </c>
      <c r="G262" s="60">
        <f>IFERROR(WORKDAY(F262,H262,FESTIVOS!$A$2:$V$146),"")</f>
        <v>44672</v>
      </c>
      <c r="H262" s="61">
        <f>IFERROR(VLOOKUP(A262,Dependencias!$A$31:$B$44,2,FALSE),"")</f>
        <v>20</v>
      </c>
      <c r="I262" s="72" t="s">
        <v>137</v>
      </c>
      <c r="J262" s="56" t="s">
        <v>600</v>
      </c>
      <c r="K262" s="51" t="str">
        <f>IFERROR(VLOOKUP('Marzo 2022'!B262,Dependencias!$A$2:$V$27,2,FALSE),"")</f>
        <v>Subsecretaria de Cultura Ciudadana y Gestión del Conocimiento</v>
      </c>
      <c r="L262" s="52">
        <v>44670</v>
      </c>
      <c r="M262" s="53">
        <f>IF(L262="","No hay fecha de respuesta!",NETWORKDAYS(F262,L262,FESTIVOS!$A$2:$A$146))</f>
        <v>19</v>
      </c>
      <c r="N262" s="54" t="s">
        <v>601</v>
      </c>
    </row>
    <row r="263" spans="1:14" ht="15.75" customHeight="1">
      <c r="A263" s="55" t="s">
        <v>41</v>
      </c>
      <c r="B263" s="56">
        <v>210</v>
      </c>
      <c r="C263" s="56" t="s">
        <v>126</v>
      </c>
      <c r="D263" s="56">
        <v>1137802022</v>
      </c>
      <c r="E263" s="58">
        <v>20227100058542</v>
      </c>
      <c r="F263" s="59">
        <v>44642</v>
      </c>
      <c r="G263" s="60">
        <f>IFERROR(WORKDAY(F263,H263,FESTIVOS!$A$2:$V$146),"")</f>
        <v>44686</v>
      </c>
      <c r="H263" s="61">
        <f>IFERROR(VLOOKUP(A263,Dependencias!$A$31:$B$44,2,FALSE),"")</f>
        <v>30</v>
      </c>
      <c r="I263" s="72" t="s">
        <v>149</v>
      </c>
      <c r="J263" s="56" t="s">
        <v>602</v>
      </c>
      <c r="K263" s="51" t="str">
        <f>IFERROR(VLOOKUP('Marzo 2022'!B263,Dependencias!$A$2:$V$27,2,FALSE),"")</f>
        <v>Dirección de Asuntos Locales y Participación</v>
      </c>
      <c r="L263" s="52"/>
      <c r="M263" s="53" t="str">
        <f>IF(L263="","No hay fecha de respuesta!",NETWORKDAYS(F263,L263,FESTIVOS!$A$2:$A$146))</f>
        <v>No hay fecha de respuesta!</v>
      </c>
      <c r="N263" s="85"/>
    </row>
    <row r="264" spans="1:14" ht="15.75" customHeight="1">
      <c r="A264" s="55" t="s">
        <v>41</v>
      </c>
      <c r="B264" s="56">
        <v>300</v>
      </c>
      <c r="C264" s="56" t="s">
        <v>126</v>
      </c>
      <c r="D264" s="56">
        <v>1140912022</v>
      </c>
      <c r="E264" s="58">
        <v>20227100058682</v>
      </c>
      <c r="F264" s="59">
        <v>44642</v>
      </c>
      <c r="G264" s="60">
        <f>IFERROR(WORKDAY(F264,H264,FESTIVOS!$A$2:$V$146),"")</f>
        <v>44686</v>
      </c>
      <c r="H264" s="61">
        <f>IFERROR(VLOOKUP(A264,Dependencias!$A$31:$B$44,2,FALSE),"")</f>
        <v>30</v>
      </c>
      <c r="I264" s="72" t="s">
        <v>142</v>
      </c>
      <c r="J264" s="56" t="s">
        <v>603</v>
      </c>
      <c r="K264" s="51" t="str">
        <f>IFERROR(VLOOKUP('Marzo 2022'!B264,Dependencias!$A$2:$V$27,2,FALSE),"")</f>
        <v>Dirección de Arte, Cultura y Patrimonio</v>
      </c>
      <c r="L264" s="52"/>
      <c r="M264" s="53" t="str">
        <f>IF(L264="","No hay fecha de respuesta!",NETWORKDAYS(F264,L264,FESTIVOS!$A$2:$A$146))</f>
        <v>No hay fecha de respuesta!</v>
      </c>
      <c r="N264" s="54"/>
    </row>
    <row r="265" spans="1:14" ht="15.75" customHeight="1">
      <c r="A265" s="55" t="s">
        <v>120</v>
      </c>
      <c r="B265" s="56">
        <v>230</v>
      </c>
      <c r="C265" s="56" t="s">
        <v>126</v>
      </c>
      <c r="D265" s="56">
        <v>1145382022</v>
      </c>
      <c r="E265" s="58">
        <v>20227100058822</v>
      </c>
      <c r="F265" s="59">
        <v>44642</v>
      </c>
      <c r="G265" s="60">
        <f>IFERROR(WORKDAY(F265,H265,FESTIVOS!$A$2:$V$146),"")</f>
        <v>44672</v>
      </c>
      <c r="H265" s="61">
        <f>IFERROR(VLOOKUP(A265,Dependencias!$A$31:$B$44,2,FALSE),"")</f>
        <v>20</v>
      </c>
      <c r="I265" s="72" t="s">
        <v>150</v>
      </c>
      <c r="J265" s="56" t="s">
        <v>604</v>
      </c>
      <c r="K265" s="51" t="str">
        <f>IFERROR(VLOOKUP('Marzo 2022'!B265,Dependencias!$A$2:$V$27,2,FALSE),"")</f>
        <v>Direccion de Personas Juridicas</v>
      </c>
      <c r="L265" s="52">
        <v>44656</v>
      </c>
      <c r="M265" s="53">
        <f>IF(L265="","No hay fecha de respuesta!",NETWORKDAYS(F265,L265,FESTIVOS!$A$2:$A$146))</f>
        <v>11</v>
      </c>
      <c r="N265" s="54" t="s">
        <v>605</v>
      </c>
    </row>
    <row r="266" spans="1:14" ht="15.75" customHeight="1">
      <c r="A266" s="55" t="s">
        <v>71</v>
      </c>
      <c r="B266" s="56">
        <v>210</v>
      </c>
      <c r="C266" s="56" t="s">
        <v>124</v>
      </c>
      <c r="D266" s="54">
        <v>1000042022</v>
      </c>
      <c r="E266" s="58">
        <v>20227100059442</v>
      </c>
      <c r="F266" s="59">
        <v>44642</v>
      </c>
      <c r="G266" s="60">
        <f>IFERROR(WORKDAY(F266,H266,FESTIVOS!$A$2:$V$146),"")</f>
        <v>44686</v>
      </c>
      <c r="H266" s="61">
        <f>IFERROR(VLOOKUP(A266,Dependencias!$A$31:$B$44,2,FALSE),"")</f>
        <v>30</v>
      </c>
      <c r="I266" s="72" t="s">
        <v>143</v>
      </c>
      <c r="J266" s="56" t="s">
        <v>606</v>
      </c>
      <c r="K266" s="51" t="str">
        <f>IFERROR(VLOOKUP('Marzo 2022'!B266,Dependencias!$A$2:$V$27,2,FALSE),"")</f>
        <v>Dirección de Asuntos Locales y Participación</v>
      </c>
      <c r="L266" s="52"/>
      <c r="M266" s="53" t="str">
        <f>IF(L266="","No hay fecha de respuesta!",NETWORKDAYS(F266,L266,FESTIVOS!$A$2:$A$146))</f>
        <v>No hay fecha de respuesta!</v>
      </c>
      <c r="N266" s="54"/>
    </row>
    <row r="267" spans="1:14" ht="15.75" customHeight="1">
      <c r="A267" s="55" t="s">
        <v>41</v>
      </c>
      <c r="B267" s="56">
        <v>220</v>
      </c>
      <c r="C267" s="56" t="s">
        <v>126</v>
      </c>
      <c r="D267" s="56">
        <v>1147002022</v>
      </c>
      <c r="E267" s="58">
        <v>20227100058892</v>
      </c>
      <c r="F267" s="59">
        <v>44642</v>
      </c>
      <c r="G267" s="60">
        <f>IFERROR(WORKDAY(F267,H267,FESTIVOS!$A$2:$V$146),"")</f>
        <v>44686</v>
      </c>
      <c r="H267" s="61">
        <f>IFERROR(VLOOKUP(A267,Dependencias!$A$31:$B$44,2,FALSE),"")</f>
        <v>30</v>
      </c>
      <c r="I267" s="72" t="s">
        <v>137</v>
      </c>
      <c r="J267" s="56" t="s">
        <v>607</v>
      </c>
      <c r="K267" s="51" t="str">
        <f>IFERROR(VLOOKUP('Marzo 2022'!B267,Dependencias!$A$2:$V$27,2,FALSE),"")</f>
        <v>Dirección de Fomento</v>
      </c>
      <c r="L267" s="52">
        <v>44651</v>
      </c>
      <c r="M267" s="53">
        <f>IF(L267="","No hay fecha de respuesta!",NETWORKDAYS(F267,L267,FESTIVOS!$A$2:$A$146))</f>
        <v>8</v>
      </c>
      <c r="N267" s="54" t="s">
        <v>608</v>
      </c>
    </row>
    <row r="268" spans="1:14" ht="15.75" customHeight="1">
      <c r="A268" s="55" t="s">
        <v>35</v>
      </c>
      <c r="B268" s="56">
        <v>330</v>
      </c>
      <c r="C268" s="56" t="s">
        <v>124</v>
      </c>
      <c r="D268" s="54">
        <v>1145312022</v>
      </c>
      <c r="E268" s="58">
        <v>20227100059552</v>
      </c>
      <c r="F268" s="59">
        <v>44642</v>
      </c>
      <c r="G268" s="60">
        <f>IFERROR(WORKDAY(F268,H268,FESTIVOS!$A$2:$V$146),"")</f>
        <v>44686</v>
      </c>
      <c r="H268" s="61">
        <f>IFERROR(VLOOKUP(A268,Dependencias!$A$31:$B$44,2,FALSE),"")</f>
        <v>30</v>
      </c>
      <c r="I268" s="72" t="s">
        <v>142</v>
      </c>
      <c r="J268" s="56" t="s">
        <v>609</v>
      </c>
      <c r="K268" s="51" t="str">
        <f>IFERROR(VLOOKUP('Marzo 2022'!B268,Dependencias!$A$2:$V$27,2,FALSE),"")</f>
        <v>Subdirección de Infraestructura y patrimonio cultural</v>
      </c>
      <c r="L268" s="52"/>
      <c r="M268" s="53" t="str">
        <f>IF(L268="","No hay fecha de respuesta!",NETWORKDAYS(F268,L268,FESTIVOS!$A$2:$A$146))</f>
        <v>No hay fecha de respuesta!</v>
      </c>
      <c r="N268" s="85"/>
    </row>
    <row r="269" spans="1:14" ht="15.75" customHeight="1">
      <c r="A269" s="67" t="s">
        <v>41</v>
      </c>
      <c r="B269" s="56">
        <v>210</v>
      </c>
      <c r="C269" s="56" t="s">
        <v>126</v>
      </c>
      <c r="D269" s="56">
        <v>1167872022</v>
      </c>
      <c r="E269" s="58">
        <v>20227100059402</v>
      </c>
      <c r="F269" s="59">
        <v>44643</v>
      </c>
      <c r="G269" s="60">
        <f>IFERROR(WORKDAY(F269,H269,FESTIVOS!$A$2:$V$146),"")</f>
        <v>44687</v>
      </c>
      <c r="H269" s="61">
        <f>IFERROR(VLOOKUP(A269,Dependencias!$A$31:$B$44,2,FALSE),"")</f>
        <v>30</v>
      </c>
      <c r="I269" s="72" t="s">
        <v>137</v>
      </c>
      <c r="J269" s="56" t="s">
        <v>610</v>
      </c>
      <c r="K269" s="51" t="str">
        <f>IFERROR(VLOOKUP('Marzo 2022'!B269,Dependencias!$A$2:$V$27,2,FALSE),"")</f>
        <v>Dirección de Asuntos Locales y Participación</v>
      </c>
      <c r="L269" s="52"/>
      <c r="M269" s="53" t="str">
        <f>IF(L269="","No hay fecha de respuesta!",NETWORKDAYS(F269,L269,FESTIVOS!$A$2:$A$146))</f>
        <v>No hay fecha de respuesta!</v>
      </c>
      <c r="N269" s="85"/>
    </row>
    <row r="270" spans="1:14" ht="15.75" customHeight="1">
      <c r="A270" s="67" t="s">
        <v>41</v>
      </c>
      <c r="B270" s="56">
        <v>800</v>
      </c>
      <c r="C270" s="56" t="s">
        <v>126</v>
      </c>
      <c r="D270" s="56">
        <v>1156202022</v>
      </c>
      <c r="E270" s="58">
        <v>20227100058992</v>
      </c>
      <c r="F270" s="59">
        <v>44643</v>
      </c>
      <c r="G270" s="60">
        <f>IFERROR(WORKDAY(F270,H270,FESTIVOS!$A$2:$V$146),"")</f>
        <v>44687</v>
      </c>
      <c r="H270" s="61">
        <f>IFERROR(VLOOKUP(A270,Dependencias!$A$31:$B$44,2,FALSE),"")</f>
        <v>30</v>
      </c>
      <c r="I270" s="72" t="s">
        <v>137</v>
      </c>
      <c r="J270" s="56" t="s">
        <v>611</v>
      </c>
      <c r="K270" s="51" t="str">
        <f>IFERROR(VLOOKUP('Marzo 2022'!B270,Dependencias!$A$2:$V$27,2,FALSE),"")</f>
        <v>Dirección de Lectura y Bibliotecas</v>
      </c>
      <c r="L270" s="52"/>
      <c r="M270" s="53" t="str">
        <f>IF(L270="","No hay fecha de respuesta!",NETWORKDAYS(F270,L270,FESTIVOS!$A$2:$A$146))</f>
        <v>No hay fecha de respuesta!</v>
      </c>
      <c r="N270" s="85"/>
    </row>
    <row r="271" spans="1:14" ht="15.75" customHeight="1">
      <c r="A271" s="67" t="s">
        <v>120</v>
      </c>
      <c r="B271" s="56">
        <v>110</v>
      </c>
      <c r="C271" s="56" t="s">
        <v>124</v>
      </c>
      <c r="D271" s="56">
        <v>1135692022</v>
      </c>
      <c r="E271" s="58">
        <v>20227100059912</v>
      </c>
      <c r="F271" s="59">
        <v>44643</v>
      </c>
      <c r="G271" s="60">
        <f>IFERROR(WORKDAY(F271,H271,FESTIVOS!$A$2:$V$146),"")</f>
        <v>44673</v>
      </c>
      <c r="H271" s="61">
        <f>IFERROR(VLOOKUP(A271,Dependencias!$A$31:$B$44,2,FALSE),"")</f>
        <v>20</v>
      </c>
      <c r="I271" s="72" t="s">
        <v>151</v>
      </c>
      <c r="J271" s="56" t="s">
        <v>612</v>
      </c>
      <c r="K271" s="51" t="str">
        <f>IFERROR(VLOOKUP('Marzo 2022'!B271,Dependencias!$A$2:$V$27,2,FALSE),"")</f>
        <v>Oficina Asesora Juridica</v>
      </c>
      <c r="L271" s="52">
        <v>44651</v>
      </c>
      <c r="M271" s="53">
        <f>IF(L271="","No hay fecha de respuesta!",NETWORKDAYS(F271,L271,FESTIVOS!$A$2:$A$146))</f>
        <v>7</v>
      </c>
      <c r="N271" s="54" t="s">
        <v>613</v>
      </c>
    </row>
    <row r="272" spans="1:14" ht="15.75" customHeight="1">
      <c r="A272" s="67" t="s">
        <v>120</v>
      </c>
      <c r="B272" s="56">
        <v>230</v>
      </c>
      <c r="C272" s="56" t="s">
        <v>126</v>
      </c>
      <c r="D272" s="56">
        <v>1167282022</v>
      </c>
      <c r="E272" s="58">
        <v>20227100059362</v>
      </c>
      <c r="F272" s="59">
        <v>44643</v>
      </c>
      <c r="G272" s="60">
        <f>IFERROR(WORKDAY(F272,H272,FESTIVOS!$A$2:$V$146),"")</f>
        <v>44673</v>
      </c>
      <c r="H272" s="61">
        <f>IFERROR(VLOOKUP(A272,Dependencias!$A$31:$B$44,2,FALSE),"")</f>
        <v>20</v>
      </c>
      <c r="I272" s="72" t="s">
        <v>150</v>
      </c>
      <c r="J272" s="56" t="s">
        <v>614</v>
      </c>
      <c r="K272" s="51" t="str">
        <f>IFERROR(VLOOKUP('Marzo 2022'!B272,Dependencias!$A$2:$V$27,2,FALSE),"")</f>
        <v>Direccion de Personas Juridicas</v>
      </c>
      <c r="L272" s="52">
        <v>44659</v>
      </c>
      <c r="M272" s="53">
        <f>IF(L272="","No hay fecha de respuesta!",NETWORKDAYS(F272,L272,FESTIVOS!$A$2:$A$146))</f>
        <v>13</v>
      </c>
      <c r="N272" s="54" t="s">
        <v>615</v>
      </c>
    </row>
    <row r="273" spans="1:14" ht="15.75" customHeight="1">
      <c r="A273" s="67" t="s">
        <v>120</v>
      </c>
      <c r="B273" s="56">
        <v>700</v>
      </c>
      <c r="C273" s="56" t="s">
        <v>126</v>
      </c>
      <c r="D273" s="56">
        <v>1151982022</v>
      </c>
      <c r="E273" s="58">
        <v>20227100058952</v>
      </c>
      <c r="F273" s="59">
        <v>44642</v>
      </c>
      <c r="G273" s="60">
        <f>IFERROR(WORKDAY(F273,H273,FESTIVOS!$A$2:$V$146),"")</f>
        <v>44649</v>
      </c>
      <c r="H273" s="56">
        <v>5</v>
      </c>
      <c r="I273" s="72" t="s">
        <v>145</v>
      </c>
      <c r="J273" s="56" t="s">
        <v>616</v>
      </c>
      <c r="K273" s="51" t="str">
        <f>IFERROR(VLOOKUP('Marzo 2022'!B273,Dependencias!$A$2:$V$27,2,FALSE),"")</f>
        <v>Direccion de Gestion Corporativa</v>
      </c>
      <c r="L273" s="52">
        <v>44644</v>
      </c>
      <c r="M273" s="53">
        <f>IF(L273="","No hay fecha de respuesta!",NETWORKDAYS(F273,L273,FESTIVOS!$A$2:$A$146))</f>
        <v>3</v>
      </c>
      <c r="N273" s="54" t="s">
        <v>179</v>
      </c>
    </row>
    <row r="274" spans="1:14" ht="15.75" customHeight="1">
      <c r="A274" s="67" t="s">
        <v>120</v>
      </c>
      <c r="B274" s="56">
        <v>700</v>
      </c>
      <c r="C274" s="56" t="s">
        <v>126</v>
      </c>
      <c r="D274" s="56">
        <v>1164522022</v>
      </c>
      <c r="E274" s="58">
        <v>20227100059252</v>
      </c>
      <c r="F274" s="59">
        <v>44643</v>
      </c>
      <c r="G274" s="60">
        <f>IFERROR(WORKDAY(F274,H274,FESTIVOS!$A$2:$V$146),"")</f>
        <v>44657</v>
      </c>
      <c r="H274" s="56">
        <v>10</v>
      </c>
      <c r="I274" s="72" t="s">
        <v>155</v>
      </c>
      <c r="J274" s="56" t="s">
        <v>617</v>
      </c>
      <c r="K274" s="51" t="str">
        <f>IFERROR(VLOOKUP('Marzo 2022'!B274,Dependencias!$A$2:$V$27,2,FALSE),"")</f>
        <v>Direccion de Gestion Corporativa</v>
      </c>
      <c r="L274" s="52">
        <v>44652</v>
      </c>
      <c r="M274" s="53">
        <f>IF(L274="","No hay fecha de respuesta!",NETWORKDAYS(F274,L274,FESTIVOS!$A$2:$A$146))</f>
        <v>8</v>
      </c>
      <c r="N274" s="54" t="s">
        <v>618</v>
      </c>
    </row>
    <row r="275" spans="1:14" ht="15.75" customHeight="1">
      <c r="A275" s="67" t="s">
        <v>120</v>
      </c>
      <c r="B275" s="56">
        <v>310</v>
      </c>
      <c r="C275" s="56" t="s">
        <v>126</v>
      </c>
      <c r="D275" s="56">
        <v>1180962022</v>
      </c>
      <c r="E275" s="58">
        <v>20227100059692</v>
      </c>
      <c r="F275" s="59">
        <v>44644</v>
      </c>
      <c r="G275" s="60">
        <f>IFERROR(WORKDAY(F275,H275,FESTIVOS!$A$2:$V$146),"")</f>
        <v>44676</v>
      </c>
      <c r="H275" s="61">
        <f>IFERROR(VLOOKUP(A275,Dependencias!$A$31:$B$44,2,FALSE),"")</f>
        <v>20</v>
      </c>
      <c r="I275" s="72" t="s">
        <v>156</v>
      </c>
      <c r="J275" s="56" t="s">
        <v>335</v>
      </c>
      <c r="K275" s="51" t="str">
        <f>IFERROR(VLOOKUP('Marzo 2022'!B275,Dependencias!$A$2:$V$27,2,FALSE),"")</f>
        <v>Subdirección de Gestión Cultural y Artística</v>
      </c>
      <c r="L275" s="52">
        <v>44648</v>
      </c>
      <c r="M275" s="53">
        <f>IF(L275="","No hay fecha de respuesta!",NETWORKDAYS(F275,L275,FESTIVOS!$A$2:$A$146))</f>
        <v>3</v>
      </c>
      <c r="N275" s="54" t="s">
        <v>619</v>
      </c>
    </row>
    <row r="276" spans="1:14" ht="15.75" customHeight="1">
      <c r="A276" s="67" t="s">
        <v>35</v>
      </c>
      <c r="B276" s="56">
        <v>330</v>
      </c>
      <c r="C276" s="56" t="s">
        <v>124</v>
      </c>
      <c r="D276" s="56">
        <v>1161222022</v>
      </c>
      <c r="E276" s="58">
        <v>20227100059922</v>
      </c>
      <c r="F276" s="59">
        <v>44643</v>
      </c>
      <c r="G276" s="60">
        <f>IFERROR(WORKDAY(F276,H276,FESTIVOS!$A$2:$V$146),"")</f>
        <v>44687</v>
      </c>
      <c r="H276" s="61">
        <f>IFERROR(VLOOKUP(A276,Dependencias!$A$31:$B$44,2,FALSE),"")</f>
        <v>30</v>
      </c>
      <c r="I276" s="72" t="s">
        <v>142</v>
      </c>
      <c r="J276" s="56" t="s">
        <v>620</v>
      </c>
      <c r="K276" s="51" t="str">
        <f>IFERROR(VLOOKUP('Marzo 2022'!B276,Dependencias!$A$2:$V$27,2,FALSE),"")</f>
        <v>Subdirección de Infraestructura y patrimonio cultural</v>
      </c>
      <c r="L276" s="52"/>
      <c r="M276" s="53" t="str">
        <f>IF(L276="","No hay fecha de respuesta!",NETWORKDAYS(F276,L276,FESTIVOS!$A$2:$A$146))</f>
        <v>No hay fecha de respuesta!</v>
      </c>
      <c r="N276" s="85"/>
    </row>
    <row r="277" spans="1:14" ht="15.75" customHeight="1">
      <c r="A277" s="67" t="s">
        <v>120</v>
      </c>
      <c r="B277" s="56">
        <v>220</v>
      </c>
      <c r="C277" s="56" t="s">
        <v>126</v>
      </c>
      <c r="D277" s="56">
        <v>1183692022</v>
      </c>
      <c r="E277" s="58">
        <v>20227100059842</v>
      </c>
      <c r="F277" s="59">
        <v>44644</v>
      </c>
      <c r="G277" s="60">
        <f>IFERROR(WORKDAY(F277,H277,FESTIVOS!$A$2:$V$146),"")</f>
        <v>44676</v>
      </c>
      <c r="H277" s="61">
        <f>IFERROR(VLOOKUP(A277,Dependencias!$A$31:$B$44,2,FALSE),"")</f>
        <v>20</v>
      </c>
      <c r="I277" s="72" t="s">
        <v>137</v>
      </c>
      <c r="J277" s="56" t="s">
        <v>621</v>
      </c>
      <c r="K277" s="51" t="str">
        <f>IFERROR(VLOOKUP('Marzo 2022'!B277,Dependencias!$A$2:$V$27,2,FALSE),"")</f>
        <v>Dirección de Fomento</v>
      </c>
      <c r="L277" s="52">
        <v>44648</v>
      </c>
      <c r="M277" s="53">
        <f>IF(L277="","No hay fecha de respuesta!",NETWORKDAYS(F277,L277,FESTIVOS!$A$2:$A$146))</f>
        <v>3</v>
      </c>
      <c r="N277" s="54" t="s">
        <v>622</v>
      </c>
    </row>
    <row r="278" spans="1:14" ht="15.75" customHeight="1">
      <c r="A278" s="67" t="s">
        <v>41</v>
      </c>
      <c r="B278" s="56">
        <v>730</v>
      </c>
      <c r="C278" s="56" t="s">
        <v>126</v>
      </c>
      <c r="D278" s="56">
        <v>1184452022</v>
      </c>
      <c r="E278" s="58">
        <v>20227100055982</v>
      </c>
      <c r="F278" s="59">
        <v>44635</v>
      </c>
      <c r="G278" s="60">
        <f>IFERROR(WORKDAY(F278,H278,FESTIVOS!$A$2:$V$146),"")</f>
        <v>44680</v>
      </c>
      <c r="H278" s="61">
        <f>IFERROR(VLOOKUP(A278,Dependencias!$A$31:$B$44,2,FALSE),"")</f>
        <v>30</v>
      </c>
      <c r="I278" s="72" t="s">
        <v>151</v>
      </c>
      <c r="J278" s="56" t="s">
        <v>623</v>
      </c>
      <c r="K278" s="51" t="str">
        <f>IFERROR(VLOOKUP('Marzo 2022'!B278,Dependencias!$A$2:$V$27,2,FALSE),"")</f>
        <v>Grupo Interno De Trabajo De Gestión Del Talento Humano</v>
      </c>
      <c r="L278" s="52"/>
      <c r="M278" s="53" t="str">
        <f>IF(L278="","No hay fecha de respuesta!",NETWORKDAYS(F278,L278,FESTIVOS!$A$2:$A$146))</f>
        <v>No hay fecha de respuesta!</v>
      </c>
      <c r="N278" s="54" t="s">
        <v>624</v>
      </c>
    </row>
    <row r="279" spans="1:14" ht="15.75" customHeight="1">
      <c r="A279" s="67" t="s">
        <v>41</v>
      </c>
      <c r="B279" s="56">
        <v>700</v>
      </c>
      <c r="C279" s="56" t="s">
        <v>126</v>
      </c>
      <c r="D279" s="56">
        <v>1191632022</v>
      </c>
      <c r="E279" s="58">
        <v>20227100058452</v>
      </c>
      <c r="F279" s="59">
        <v>44642</v>
      </c>
      <c r="G279" s="60">
        <f>IFERROR(WORKDAY(F279,H279,FESTIVOS!$A$2:$V$146),"")</f>
        <v>44649</v>
      </c>
      <c r="H279" s="56">
        <v>5</v>
      </c>
      <c r="I279" s="72" t="s">
        <v>145</v>
      </c>
      <c r="J279" s="56" t="s">
        <v>625</v>
      </c>
      <c r="K279" s="51" t="str">
        <f>IFERROR(VLOOKUP('Marzo 2022'!B279,Dependencias!$A$2:$V$27,2,FALSE),"")</f>
        <v>Direccion de Gestion Corporativa</v>
      </c>
      <c r="L279" s="52">
        <v>44645</v>
      </c>
      <c r="M279" s="53">
        <f>IF(L279="","No hay fecha de respuesta!",NETWORKDAYS(F279,L279,FESTIVOS!$A$2:$A$146))</f>
        <v>4</v>
      </c>
      <c r="N279" s="54" t="s">
        <v>179</v>
      </c>
    </row>
    <row r="280" spans="1:14" ht="15.75" customHeight="1">
      <c r="A280" s="67" t="s">
        <v>120</v>
      </c>
      <c r="B280" s="56">
        <v>730</v>
      </c>
      <c r="C280" s="56" t="s">
        <v>126</v>
      </c>
      <c r="D280" s="56">
        <v>1228162022</v>
      </c>
      <c r="E280" s="58">
        <v>20227100059802</v>
      </c>
      <c r="F280" s="59">
        <v>44644</v>
      </c>
      <c r="G280" s="60">
        <f>IFERROR(WORKDAY(F280,H280,FESTIVOS!$A$2:$V$146),"")</f>
        <v>44676</v>
      </c>
      <c r="H280" s="61">
        <f>IFERROR(VLOOKUP(A280,Dependencias!$A$31:$B$44,2,FALSE),"")</f>
        <v>20</v>
      </c>
      <c r="I280" s="72" t="s">
        <v>147</v>
      </c>
      <c r="J280" s="56" t="s">
        <v>626</v>
      </c>
      <c r="K280" s="51" t="str">
        <f>IFERROR(VLOOKUP('Marzo 2022'!B280,Dependencias!$A$2:$V$27,2,FALSE),"")</f>
        <v>Grupo Interno De Trabajo De Gestión Del Talento Humano</v>
      </c>
      <c r="L280" s="52">
        <v>44656</v>
      </c>
      <c r="M280" s="53">
        <f>IF(L280="","No hay fecha de respuesta!",NETWORKDAYS(F280,L280,FESTIVOS!$A$2:$A$146))</f>
        <v>9</v>
      </c>
      <c r="N280" s="54" t="s">
        <v>627</v>
      </c>
    </row>
    <row r="281" spans="1:14" ht="15.75" customHeight="1">
      <c r="A281" s="67" t="s">
        <v>120</v>
      </c>
      <c r="B281" s="56">
        <v>220</v>
      </c>
      <c r="C281" s="56" t="s">
        <v>126</v>
      </c>
      <c r="D281" s="56">
        <v>1229252022</v>
      </c>
      <c r="E281" s="58">
        <v>20227100060602</v>
      </c>
      <c r="F281" s="59">
        <v>44645</v>
      </c>
      <c r="G281" s="60">
        <f>IFERROR(WORKDAY(F281,H281,FESTIVOS!$A$2:$V$146),"")</f>
        <v>44677</v>
      </c>
      <c r="H281" s="61">
        <f>IFERROR(VLOOKUP(A281,Dependencias!$A$31:$B$44,2,FALSE),"")</f>
        <v>20</v>
      </c>
      <c r="I281" s="72" t="s">
        <v>137</v>
      </c>
      <c r="J281" s="56" t="s">
        <v>628</v>
      </c>
      <c r="K281" s="51" t="str">
        <f>IFERROR(VLOOKUP('Marzo 2022'!B281,Dependencias!$A$2:$V$27,2,FALSE),"")</f>
        <v>Dirección de Fomento</v>
      </c>
      <c r="L281" s="52">
        <v>44652</v>
      </c>
      <c r="M281" s="53">
        <f>IF(L281="","No hay fecha de respuesta!",NETWORKDAYS(F281,L281,FESTIVOS!$A$2:$A$146))</f>
        <v>6</v>
      </c>
      <c r="N281" s="54" t="s">
        <v>629</v>
      </c>
    </row>
    <row r="282" spans="1:14" ht="15.75" customHeight="1">
      <c r="A282" s="67" t="s">
        <v>120</v>
      </c>
      <c r="B282" s="56">
        <v>730</v>
      </c>
      <c r="C282" s="56" t="s">
        <v>126</v>
      </c>
      <c r="D282" s="56">
        <v>1229062022</v>
      </c>
      <c r="E282" s="58">
        <v>20227100061182</v>
      </c>
      <c r="F282" s="59">
        <v>44648</v>
      </c>
      <c r="G282" s="60">
        <f>IFERROR(WORKDAY(F282,H282,FESTIVOS!$A$2:$V$146),"")</f>
        <v>44678</v>
      </c>
      <c r="H282" s="61">
        <f>IFERROR(VLOOKUP(A282,Dependencias!$A$31:$B$44,2,FALSE),"")</f>
        <v>20</v>
      </c>
      <c r="I282" s="72" t="s">
        <v>147</v>
      </c>
      <c r="J282" s="56" t="s">
        <v>630</v>
      </c>
      <c r="K282" s="51" t="str">
        <f>IFERROR(VLOOKUP('Marzo 2022'!B282,Dependencias!$A$2:$V$27,2,FALSE),"")</f>
        <v>Grupo Interno De Trabajo De Gestión Del Talento Humano</v>
      </c>
      <c r="L282" s="52">
        <v>44655</v>
      </c>
      <c r="M282" s="53">
        <f>IF(L282="","No hay fecha de respuesta!",NETWORKDAYS(F282,L282,FESTIVOS!$A$2:$A$146))</f>
        <v>6</v>
      </c>
      <c r="N282" s="54" t="s">
        <v>631</v>
      </c>
    </row>
    <row r="283" spans="1:14" ht="15.75" customHeight="1">
      <c r="A283" s="67" t="s">
        <v>41</v>
      </c>
      <c r="B283" s="56">
        <v>800</v>
      </c>
      <c r="C283" s="56" t="s">
        <v>126</v>
      </c>
      <c r="D283" s="56">
        <v>1230682022</v>
      </c>
      <c r="E283" s="58">
        <v>20227100061102</v>
      </c>
      <c r="F283" s="59">
        <v>44648</v>
      </c>
      <c r="G283" s="60">
        <f>IFERROR(WORKDAY(F283,H283,FESTIVOS!$A$2:$V$146),"")</f>
        <v>44692</v>
      </c>
      <c r="H283" s="61">
        <f>IFERROR(VLOOKUP(A283,Dependencias!$A$31:$B$44,2,FALSE),"")</f>
        <v>30</v>
      </c>
      <c r="I283" s="72" t="s">
        <v>148</v>
      </c>
      <c r="J283" s="56" t="s">
        <v>632</v>
      </c>
      <c r="K283" s="51" t="str">
        <f>IFERROR(VLOOKUP('Marzo 2022'!B283,Dependencias!$A$2:$V$27,2,FALSE),"")</f>
        <v>Dirección de Lectura y Bibliotecas</v>
      </c>
      <c r="L283" s="52"/>
      <c r="M283" s="53" t="str">
        <f>IF(L283="","No hay fecha de respuesta!",NETWORKDAYS(F283,L283,FESTIVOS!$A$2:$A$146))</f>
        <v>No hay fecha de respuesta!</v>
      </c>
      <c r="N283" s="54"/>
    </row>
    <row r="284" spans="1:14" ht="15.75" customHeight="1">
      <c r="A284" s="67" t="s">
        <v>120</v>
      </c>
      <c r="B284" s="56">
        <v>730</v>
      </c>
      <c r="C284" s="56" t="s">
        <v>126</v>
      </c>
      <c r="D284" s="56">
        <v>1226232022</v>
      </c>
      <c r="E284" s="58">
        <v>20227100061092</v>
      </c>
      <c r="F284" s="59">
        <v>44648</v>
      </c>
      <c r="G284" s="60">
        <f>IFERROR(WORKDAY(F284,H284,FESTIVOS!$A$2:$V$146),"")</f>
        <v>44678</v>
      </c>
      <c r="H284" s="61">
        <f>IFERROR(VLOOKUP(A284,Dependencias!$A$31:$B$44,2,FALSE),"")</f>
        <v>20</v>
      </c>
      <c r="I284" s="72" t="s">
        <v>147</v>
      </c>
      <c r="J284" s="56" t="s">
        <v>633</v>
      </c>
      <c r="K284" s="51" t="str">
        <f>IFERROR(VLOOKUP('Marzo 2022'!B284,Dependencias!$A$2:$V$27,2,FALSE),"")</f>
        <v>Grupo Interno De Trabajo De Gestión Del Talento Humano</v>
      </c>
      <c r="L284" s="52">
        <v>44658</v>
      </c>
      <c r="M284" s="53">
        <f>IF(L284="","No hay fecha de respuesta!",NETWORKDAYS(F284,L284,FESTIVOS!$A$2:$A$146))</f>
        <v>9</v>
      </c>
      <c r="N284" s="54" t="s">
        <v>634</v>
      </c>
    </row>
    <row r="285" spans="1:14" ht="15.75" customHeight="1">
      <c r="A285" s="67" t="s">
        <v>66</v>
      </c>
      <c r="B285" s="56">
        <v>330</v>
      </c>
      <c r="C285" s="56" t="s">
        <v>126</v>
      </c>
      <c r="D285" s="56">
        <v>1225822022</v>
      </c>
      <c r="E285" s="58">
        <v>20227100061052</v>
      </c>
      <c r="F285" s="59">
        <v>44648</v>
      </c>
      <c r="G285" s="60">
        <f>IFERROR(WORKDAY(F285,H285,FESTIVOS!$A$2:$V$146),"")</f>
        <v>44692</v>
      </c>
      <c r="H285" s="61">
        <f>IFERROR(VLOOKUP(A285,Dependencias!$A$31:$B$44,2,FALSE),"")</f>
        <v>30</v>
      </c>
      <c r="I285" s="72" t="s">
        <v>142</v>
      </c>
      <c r="J285" s="56" t="s">
        <v>635</v>
      </c>
      <c r="K285" s="51" t="str">
        <f>IFERROR(VLOOKUP('Marzo 2022'!B285,Dependencias!$A$2:$V$27,2,FALSE),"")</f>
        <v>Subdirección de Infraestructura y patrimonio cultural</v>
      </c>
      <c r="L285" s="52"/>
      <c r="M285" s="53" t="str">
        <f>IF(L285="","No hay fecha de respuesta!",NETWORKDAYS(F285,L285,FESTIVOS!$A$2:$A$146))</f>
        <v>No hay fecha de respuesta!</v>
      </c>
      <c r="N285" s="54"/>
    </row>
    <row r="286" spans="1:14" ht="15.75" customHeight="1">
      <c r="A286" s="67" t="s">
        <v>120</v>
      </c>
      <c r="B286" s="56">
        <v>310</v>
      </c>
      <c r="C286" s="56" t="s">
        <v>126</v>
      </c>
      <c r="D286" s="56">
        <v>1232282022</v>
      </c>
      <c r="E286" s="58">
        <v>20227100061312</v>
      </c>
      <c r="F286" s="59">
        <v>44648</v>
      </c>
      <c r="G286" s="60">
        <f>IFERROR(WORKDAY(F286,H286,FESTIVOS!$A$2:$V$146),"")</f>
        <v>44678</v>
      </c>
      <c r="H286" s="61">
        <f>IFERROR(VLOOKUP(A286,Dependencias!$A$31:$B$44,2,FALSE),"")</f>
        <v>20</v>
      </c>
      <c r="I286" s="72" t="s">
        <v>156</v>
      </c>
      <c r="J286" s="56" t="s">
        <v>636</v>
      </c>
      <c r="K286" s="51" t="str">
        <f>IFERROR(VLOOKUP('Marzo 2022'!B286,Dependencias!$A$2:$V$27,2,FALSE),"")</f>
        <v>Subdirección de Gestión Cultural y Artística</v>
      </c>
      <c r="L286" s="52">
        <v>44658</v>
      </c>
      <c r="M286" s="53">
        <f>IF(L286="","No hay fecha de respuesta!",NETWORKDAYS(F286,L286,FESTIVOS!$A$2:$A$146))</f>
        <v>9</v>
      </c>
      <c r="N286" s="54" t="s">
        <v>637</v>
      </c>
    </row>
    <row r="287" spans="1:14" ht="15.75" customHeight="1">
      <c r="A287" s="67" t="s">
        <v>41</v>
      </c>
      <c r="B287" s="56">
        <v>700</v>
      </c>
      <c r="C287" s="56" t="s">
        <v>126</v>
      </c>
      <c r="D287" s="56">
        <v>1236212022</v>
      </c>
      <c r="E287" s="58">
        <v>20227100061462</v>
      </c>
      <c r="F287" s="59">
        <v>44648</v>
      </c>
      <c r="G287" s="60">
        <f>IFERROR(WORKDAY(F287,H287,FESTIVOS!$A$2:$V$146),"")</f>
        <v>44655</v>
      </c>
      <c r="H287" s="56">
        <v>5</v>
      </c>
      <c r="I287" s="72" t="s">
        <v>145</v>
      </c>
      <c r="J287" s="56" t="s">
        <v>638</v>
      </c>
      <c r="K287" s="51" t="str">
        <f>IFERROR(VLOOKUP('Marzo 2022'!B287,Dependencias!$A$2:$V$27,2,FALSE),"")</f>
        <v>Direccion de Gestion Corporativa</v>
      </c>
      <c r="L287" s="52">
        <v>44652</v>
      </c>
      <c r="M287" s="53">
        <f>IF(L287="","No hay fecha de respuesta!",NETWORKDAYS(F287,L287,FESTIVOS!$A$2:$A$146))</f>
        <v>5</v>
      </c>
      <c r="N287" s="54" t="s">
        <v>639</v>
      </c>
    </row>
    <row r="288" spans="1:14" ht="15.75" customHeight="1">
      <c r="A288" s="67" t="s">
        <v>41</v>
      </c>
      <c r="B288" s="56">
        <v>220</v>
      </c>
      <c r="C288" s="56" t="s">
        <v>126</v>
      </c>
      <c r="D288" s="56">
        <v>1240262022</v>
      </c>
      <c r="E288" s="58">
        <v>20227100061662</v>
      </c>
      <c r="F288" s="59">
        <v>44648</v>
      </c>
      <c r="G288" s="60">
        <f>IFERROR(WORKDAY(F288,H288,FESTIVOS!$A$2:$V$146),"")</f>
        <v>44692</v>
      </c>
      <c r="H288" s="61">
        <f>IFERROR(VLOOKUP(A288,Dependencias!$A$31:$B$44,2,FALSE),"")</f>
        <v>30</v>
      </c>
      <c r="I288" s="72" t="s">
        <v>156</v>
      </c>
      <c r="J288" s="56" t="s">
        <v>640</v>
      </c>
      <c r="K288" s="51" t="str">
        <f>IFERROR(VLOOKUP('Marzo 2022'!B288,Dependencias!$A$2:$V$27,2,FALSE),"")</f>
        <v>Dirección de Fomento</v>
      </c>
      <c r="L288" s="52"/>
      <c r="M288" s="53" t="str">
        <f>IF(L288="","No hay fecha de respuesta!",NETWORKDAYS(F288,L288,FESTIVOS!$A$2:$A$146))</f>
        <v>No hay fecha de respuesta!</v>
      </c>
      <c r="N288" s="54"/>
    </row>
    <row r="289" spans="1:14" ht="15.75" customHeight="1">
      <c r="A289" s="67" t="s">
        <v>120</v>
      </c>
      <c r="B289" s="56">
        <v>220</v>
      </c>
      <c r="C289" s="56" t="s">
        <v>126</v>
      </c>
      <c r="D289" s="56">
        <v>1238772022</v>
      </c>
      <c r="E289" s="58">
        <v>20227100061592</v>
      </c>
      <c r="F289" s="59">
        <v>44648</v>
      </c>
      <c r="G289" s="60">
        <f>IFERROR(WORKDAY(F289,H289,FESTIVOS!$A$2:$V$146),"")</f>
        <v>44655</v>
      </c>
      <c r="H289" s="56">
        <v>5</v>
      </c>
      <c r="I289" s="72" t="s">
        <v>156</v>
      </c>
      <c r="J289" s="56" t="s">
        <v>641</v>
      </c>
      <c r="K289" s="51" t="str">
        <f>IFERROR(VLOOKUP('Marzo 2022'!B289,Dependencias!$A$2:$V$27,2,FALSE),"")</f>
        <v>Dirección de Fomento</v>
      </c>
      <c r="L289" s="52">
        <v>44649</v>
      </c>
      <c r="M289" s="53">
        <f>IF(L289="","No hay fecha de respuesta!",NETWORKDAYS(F289,L289,FESTIVOS!$A$2:$A$146))</f>
        <v>2</v>
      </c>
      <c r="N289" s="54" t="s">
        <v>179</v>
      </c>
    </row>
    <row r="290" spans="1:14" ht="15.75" customHeight="1">
      <c r="A290" s="67" t="s">
        <v>120</v>
      </c>
      <c r="B290" s="56">
        <v>220</v>
      </c>
      <c r="C290" s="56" t="s">
        <v>126</v>
      </c>
      <c r="D290" s="56">
        <v>1259982022</v>
      </c>
      <c r="E290" s="58">
        <v>20227100062352</v>
      </c>
      <c r="F290" s="59">
        <v>44649</v>
      </c>
      <c r="G290" s="60">
        <f>IFERROR(WORKDAY(F290,H290,FESTIVOS!$A$2:$V$146),"")</f>
        <v>44679</v>
      </c>
      <c r="H290" s="61">
        <f>IFERROR(VLOOKUP(A290,Dependencias!$A$31:$B$44,2,FALSE),"")</f>
        <v>20</v>
      </c>
      <c r="I290" s="72" t="s">
        <v>137</v>
      </c>
      <c r="J290" s="56" t="s">
        <v>642</v>
      </c>
      <c r="K290" s="51" t="str">
        <f>IFERROR(VLOOKUP('Marzo 2022'!B290,Dependencias!$A$2:$V$27,2,FALSE),"")</f>
        <v>Dirección de Fomento</v>
      </c>
      <c r="L290" s="52"/>
      <c r="M290" s="53" t="str">
        <f>IF(L290="","No hay fecha de respuesta!",NETWORKDAYS(F290,L290,FESTIVOS!$A$2:$A$146))</f>
        <v>No hay fecha de respuesta!</v>
      </c>
      <c r="N290" s="54"/>
    </row>
    <row r="291" spans="1:14" ht="15.75" customHeight="1">
      <c r="A291" s="67" t="s">
        <v>120</v>
      </c>
      <c r="B291" s="56">
        <v>310</v>
      </c>
      <c r="C291" s="56" t="s">
        <v>126</v>
      </c>
      <c r="D291" s="56">
        <v>1254002022</v>
      </c>
      <c r="E291" s="58">
        <v>20227100062102</v>
      </c>
      <c r="F291" s="59">
        <v>44649</v>
      </c>
      <c r="G291" s="60">
        <f>IFERROR(WORKDAY(F291,H291,FESTIVOS!$A$2:$V$146),"")</f>
        <v>44679</v>
      </c>
      <c r="H291" s="61">
        <f>IFERROR(VLOOKUP(A291,Dependencias!$A$31:$B$44,2,FALSE),"")</f>
        <v>20</v>
      </c>
      <c r="I291" s="72" t="s">
        <v>140</v>
      </c>
      <c r="J291" s="56" t="s">
        <v>643</v>
      </c>
      <c r="K291" s="51" t="str">
        <f>IFERROR(VLOOKUP('Marzo 2022'!B291,Dependencias!$A$2:$V$27,2,FALSE),"")</f>
        <v>Subdirección de Gestión Cultural y Artística</v>
      </c>
      <c r="L291" s="52"/>
      <c r="M291" s="53" t="str">
        <f>IF(L291="","No hay fecha de respuesta!",NETWORKDAYS(F291,L291,FESTIVOS!$A$2:$A$146))</f>
        <v>No hay fecha de respuesta!</v>
      </c>
      <c r="N291" s="54"/>
    </row>
    <row r="292" spans="1:14" ht="15.75" customHeight="1">
      <c r="A292" s="67" t="s">
        <v>120</v>
      </c>
      <c r="B292" s="56">
        <v>310</v>
      </c>
      <c r="C292" s="56" t="s">
        <v>126</v>
      </c>
      <c r="D292" s="56">
        <v>1244222022</v>
      </c>
      <c r="E292" s="58">
        <v>20227100061702</v>
      </c>
      <c r="F292" s="59">
        <v>44649</v>
      </c>
      <c r="G292" s="60">
        <f>IFERROR(WORKDAY(F292,H292,FESTIVOS!$A$2:$V$146),"")</f>
        <v>44679</v>
      </c>
      <c r="H292" s="61">
        <f>IFERROR(VLOOKUP(A292,Dependencias!$A$31:$B$44,2,FALSE),"")</f>
        <v>20</v>
      </c>
      <c r="I292" s="72" t="s">
        <v>156</v>
      </c>
      <c r="J292" s="56" t="s">
        <v>644</v>
      </c>
      <c r="K292" s="51" t="str">
        <f>IFERROR(VLOOKUP('Marzo 2022'!B292,Dependencias!$A$2:$V$27,2,FALSE),"")</f>
        <v>Subdirección de Gestión Cultural y Artística</v>
      </c>
      <c r="L292" s="52"/>
      <c r="M292" s="53" t="str">
        <f>IF(L292="","No hay fecha de respuesta!",NETWORKDAYS(F292,L292,FESTIVOS!$A$2:$A$146))</f>
        <v>No hay fecha de respuesta!</v>
      </c>
      <c r="N292" s="54"/>
    </row>
    <row r="293" spans="1:14" ht="15.75" customHeight="1">
      <c r="A293" s="67" t="s">
        <v>35</v>
      </c>
      <c r="B293" s="56">
        <v>800</v>
      </c>
      <c r="C293" s="56" t="s">
        <v>124</v>
      </c>
      <c r="D293" s="56">
        <v>1194432022</v>
      </c>
      <c r="E293" s="58">
        <v>20227100063912</v>
      </c>
      <c r="F293" s="59">
        <v>44649</v>
      </c>
      <c r="G293" s="60">
        <f>IFERROR(WORKDAY(F293,H293,FESTIVOS!$A$2:$V$146),"")</f>
        <v>44693</v>
      </c>
      <c r="H293" s="61">
        <f>IFERROR(VLOOKUP(A293,Dependencias!$A$31:$B$44,2,FALSE),"")</f>
        <v>30</v>
      </c>
      <c r="I293" s="72" t="s">
        <v>148</v>
      </c>
      <c r="J293" s="56" t="s">
        <v>645</v>
      </c>
      <c r="K293" s="51" t="str">
        <f>IFERROR(VLOOKUP('Marzo 2022'!B293,Dependencias!$A$2:$V$27,2,FALSE),"")</f>
        <v>Dirección de Lectura y Bibliotecas</v>
      </c>
      <c r="L293" s="52"/>
      <c r="M293" s="53" t="str">
        <f>IF(L293="","No hay fecha de respuesta!",NETWORKDAYS(F293,L293,FESTIVOS!$A$2:$A$146))</f>
        <v>No hay fecha de respuesta!</v>
      </c>
      <c r="N293" s="54"/>
    </row>
    <row r="294" spans="1:14" ht="15.75" customHeight="1">
      <c r="A294" s="67" t="s">
        <v>35</v>
      </c>
      <c r="B294" s="56">
        <v>330</v>
      </c>
      <c r="C294" s="56" t="s">
        <v>124</v>
      </c>
      <c r="D294" s="56">
        <v>1245802022</v>
      </c>
      <c r="E294" s="58">
        <v>20227100063922</v>
      </c>
      <c r="F294" s="59">
        <v>44649</v>
      </c>
      <c r="G294" s="60">
        <f>IFERROR(WORKDAY(F294,H294,FESTIVOS!$A$2:$V$146),"")</f>
        <v>44693</v>
      </c>
      <c r="H294" s="61">
        <f>IFERROR(VLOOKUP(A294,Dependencias!$A$31:$B$44,2,FALSE),"")</f>
        <v>30</v>
      </c>
      <c r="I294" s="72" t="s">
        <v>142</v>
      </c>
      <c r="J294" s="56" t="s">
        <v>646</v>
      </c>
      <c r="K294" s="51" t="str">
        <f>IFERROR(VLOOKUP('Marzo 2022'!B294,Dependencias!$A$2:$V$27,2,FALSE),"")</f>
        <v>Subdirección de Infraestructura y patrimonio cultural</v>
      </c>
      <c r="L294" s="52"/>
      <c r="M294" s="53" t="str">
        <f>IF(L294="","No hay fecha de respuesta!",NETWORKDAYS(F294,L294,FESTIVOS!$A$2:$A$146))</f>
        <v>No hay fecha de respuesta!</v>
      </c>
      <c r="N294" s="54"/>
    </row>
    <row r="295" spans="1:14" ht="15.75" customHeight="1">
      <c r="A295" s="67" t="s">
        <v>66</v>
      </c>
      <c r="B295" s="56">
        <v>220</v>
      </c>
      <c r="C295" s="56" t="s">
        <v>126</v>
      </c>
      <c r="D295" s="56">
        <v>1244112022</v>
      </c>
      <c r="E295" s="58">
        <v>20227100061682</v>
      </c>
      <c r="F295" s="59">
        <v>44649</v>
      </c>
      <c r="G295" s="60">
        <f>IFERROR(WORKDAY(F295,H295,FESTIVOS!$A$2:$V$146),"")</f>
        <v>44693</v>
      </c>
      <c r="H295" s="61">
        <f>IFERROR(VLOOKUP(A295,Dependencias!$A$31:$B$44,2,FALSE),"")</f>
        <v>30</v>
      </c>
      <c r="I295" s="72" t="s">
        <v>137</v>
      </c>
      <c r="J295" s="56" t="s">
        <v>647</v>
      </c>
      <c r="K295" s="51" t="str">
        <f>IFERROR(VLOOKUP('Marzo 2022'!B295,Dependencias!$A$2:$V$27,2,FALSE),"")</f>
        <v>Dirección de Fomento</v>
      </c>
      <c r="L295" s="52">
        <v>44651</v>
      </c>
      <c r="M295" s="53">
        <f>IF(L295="","No hay fecha de respuesta!",NETWORKDAYS(F295,L295,FESTIVOS!$A$2:$A$146))</f>
        <v>3</v>
      </c>
      <c r="N295" s="54" t="s">
        <v>385</v>
      </c>
    </row>
    <row r="296" spans="1:14" ht="15.75" customHeight="1">
      <c r="A296" s="67" t="s">
        <v>35</v>
      </c>
      <c r="B296" s="56">
        <v>220</v>
      </c>
      <c r="C296" s="56" t="s">
        <v>126</v>
      </c>
      <c r="D296" s="56">
        <v>1264832022</v>
      </c>
      <c r="E296" s="58">
        <v>20227100062452</v>
      </c>
      <c r="F296" s="59">
        <v>44650</v>
      </c>
      <c r="G296" s="60">
        <f>IFERROR(WORKDAY(F296,H296,FESTIVOS!$A$2:$V$146),"")</f>
        <v>44694</v>
      </c>
      <c r="H296" s="61">
        <f>IFERROR(VLOOKUP(A296,Dependencias!$A$31:$B$44,2,FALSE),"")</f>
        <v>30</v>
      </c>
      <c r="I296" s="72" t="s">
        <v>156</v>
      </c>
      <c r="J296" s="56" t="s">
        <v>648</v>
      </c>
      <c r="K296" s="51" t="str">
        <f>IFERROR(VLOOKUP('Marzo 2022'!B296,Dependencias!$A$2:$V$27,2,FALSE),"")</f>
        <v>Dirección de Fomento</v>
      </c>
      <c r="L296" s="52"/>
      <c r="M296" s="53" t="str">
        <f>IF(L296="","No hay fecha de respuesta!",NETWORKDAYS(F296,L296,FESTIVOS!$A$2:$A$146))</f>
        <v>No hay fecha de respuesta!</v>
      </c>
      <c r="N296" s="54"/>
    </row>
    <row r="297" spans="1:14" ht="15.75" customHeight="1">
      <c r="A297" s="67" t="s">
        <v>35</v>
      </c>
      <c r="B297" s="56">
        <v>300</v>
      </c>
      <c r="C297" s="56" t="s">
        <v>126</v>
      </c>
      <c r="D297" s="56">
        <v>1267622022</v>
      </c>
      <c r="E297" s="58">
        <v>20227100062082</v>
      </c>
      <c r="F297" s="59">
        <v>44649</v>
      </c>
      <c r="G297" s="60">
        <f>IFERROR(WORKDAY(F297,H297,FESTIVOS!$A$2:$V$146),"")</f>
        <v>44693</v>
      </c>
      <c r="H297" s="61">
        <f>IFERROR(VLOOKUP(A297,Dependencias!$A$31:$B$44,2,FALSE),"")</f>
        <v>30</v>
      </c>
      <c r="I297" s="72" t="s">
        <v>140</v>
      </c>
      <c r="J297" s="56" t="s">
        <v>649</v>
      </c>
      <c r="K297" s="51" t="str">
        <f>IFERROR(VLOOKUP('Marzo 2022'!B297,Dependencias!$A$2:$V$27,2,FALSE),"")</f>
        <v>Dirección de Arte, Cultura y Patrimonio</v>
      </c>
      <c r="L297" s="52"/>
      <c r="M297" s="53" t="str">
        <f>IF(L297="","No hay fecha de respuesta!",NETWORKDAYS(F297,L297,FESTIVOS!$A$2:$A$146))</f>
        <v>No hay fecha de respuesta!</v>
      </c>
      <c r="N297" s="54"/>
    </row>
    <row r="298" spans="1:14" ht="15.75" customHeight="1">
      <c r="A298" s="67" t="s">
        <v>35</v>
      </c>
      <c r="B298" s="56">
        <v>300</v>
      </c>
      <c r="C298" s="56" t="s">
        <v>126</v>
      </c>
      <c r="D298" s="56">
        <v>1269462022</v>
      </c>
      <c r="E298" s="58">
        <v>20227100062682</v>
      </c>
      <c r="F298" s="59">
        <v>44650</v>
      </c>
      <c r="G298" s="60">
        <f>IFERROR(WORKDAY(F298,H298,FESTIVOS!$A$2:$V$146),"")</f>
        <v>44694</v>
      </c>
      <c r="H298" s="61">
        <f>IFERROR(VLOOKUP(A298,Dependencias!$A$31:$B$44,2,FALSE),"")</f>
        <v>30</v>
      </c>
      <c r="I298" s="72" t="s">
        <v>140</v>
      </c>
      <c r="J298" s="56" t="s">
        <v>650</v>
      </c>
      <c r="K298" s="51" t="str">
        <f>IFERROR(VLOOKUP('Marzo 2022'!B298,Dependencias!$A$2:$V$27,2,FALSE),"")</f>
        <v>Dirección de Arte, Cultura y Patrimonio</v>
      </c>
      <c r="L298" s="52"/>
      <c r="M298" s="53" t="str">
        <f>IF(L298="","No hay fecha de respuesta!",NETWORKDAYS(F298,L298,FESTIVOS!$A$2:$A$146))</f>
        <v>No hay fecha de respuesta!</v>
      </c>
      <c r="N298" s="54"/>
    </row>
    <row r="299" spans="1:14" ht="15.75" customHeight="1">
      <c r="A299" s="67" t="s">
        <v>41</v>
      </c>
      <c r="B299" s="56">
        <v>700</v>
      </c>
      <c r="C299" s="56" t="s">
        <v>124</v>
      </c>
      <c r="D299" s="56">
        <v>1280882022</v>
      </c>
      <c r="E299" s="58">
        <v>20227100063932</v>
      </c>
      <c r="F299" s="59">
        <v>44650</v>
      </c>
      <c r="G299" s="60">
        <f>IFERROR(WORKDAY(F299,H299,FESTIVOS!$A$2:$V$146),"")</f>
        <v>44657</v>
      </c>
      <c r="H299" s="56">
        <v>5</v>
      </c>
      <c r="I299" s="72" t="s">
        <v>145</v>
      </c>
      <c r="J299" s="56" t="s">
        <v>472</v>
      </c>
      <c r="K299" s="51" t="str">
        <f>IFERROR(VLOOKUP('Marzo 2022'!B299,Dependencias!$A$2:$V$27,2,FALSE),"")</f>
        <v>Direccion de Gestion Corporativa</v>
      </c>
      <c r="L299" s="52">
        <v>44651</v>
      </c>
      <c r="M299" s="53">
        <f>IF(L299="","No hay fecha de respuesta!",NETWORKDAYS(F299,L299,FESTIVOS!$A$2:$A$146))</f>
        <v>2</v>
      </c>
      <c r="N299" s="54" t="s">
        <v>651</v>
      </c>
    </row>
    <row r="300" spans="1:14" ht="15.75" customHeight="1">
      <c r="A300" s="67" t="s">
        <v>120</v>
      </c>
      <c r="B300" s="56">
        <v>700</v>
      </c>
      <c r="C300" s="56" t="s">
        <v>124</v>
      </c>
      <c r="D300" s="56">
        <v>1278322022</v>
      </c>
      <c r="E300" s="58">
        <v>20227100063942</v>
      </c>
      <c r="F300" s="59">
        <v>44650</v>
      </c>
      <c r="G300" s="60">
        <f>IFERROR(WORKDAY(F300,H300,FESTIVOS!$A$2:$V$146),"")</f>
        <v>44657</v>
      </c>
      <c r="H300" s="56">
        <v>5</v>
      </c>
      <c r="I300" s="72" t="s">
        <v>145</v>
      </c>
      <c r="J300" s="56" t="s">
        <v>652</v>
      </c>
      <c r="K300" s="51" t="str">
        <f>IFERROR(VLOOKUP('Marzo 2022'!B300,Dependencias!$A$2:$V$27,2,FALSE),"")</f>
        <v>Direccion de Gestion Corporativa</v>
      </c>
      <c r="L300" s="52">
        <v>44651</v>
      </c>
      <c r="M300" s="53">
        <f>IF(L300="","No hay fecha de respuesta!",NETWORKDAYS(F300,L300,FESTIVOS!$A$2:$A$146))</f>
        <v>2</v>
      </c>
      <c r="N300" s="54" t="s">
        <v>651</v>
      </c>
    </row>
    <row r="301" spans="1:14" ht="15.75" customHeight="1">
      <c r="A301" s="67" t="s">
        <v>120</v>
      </c>
      <c r="B301" s="56">
        <v>220</v>
      </c>
      <c r="C301" s="56" t="s">
        <v>126</v>
      </c>
      <c r="D301" s="56">
        <v>1243752022</v>
      </c>
      <c r="E301" s="58">
        <v>20227100063952</v>
      </c>
      <c r="F301" s="59">
        <v>44650</v>
      </c>
      <c r="G301" s="60">
        <f>IFERROR(WORKDAY(F301,H301,FESTIVOS!$A$2:$V$146),"")</f>
        <v>44680</v>
      </c>
      <c r="H301" s="61">
        <f>IFERROR(VLOOKUP(A301,Dependencias!$A$31:$B$44,2,FALSE),"")</f>
        <v>20</v>
      </c>
      <c r="I301" s="72" t="s">
        <v>137</v>
      </c>
      <c r="J301" s="56" t="s">
        <v>653</v>
      </c>
      <c r="K301" s="51" t="str">
        <f>IFERROR(VLOOKUP('Marzo 2022'!B301,Dependencias!$A$2:$V$27,2,FALSE),"")</f>
        <v>Dirección de Fomento</v>
      </c>
      <c r="L301" s="52"/>
      <c r="M301" s="53" t="str">
        <f>IF(L301="","No hay fecha de respuesta!",NETWORKDAYS(F301,L301,FESTIVOS!$A$2:$A$146))</f>
        <v>No hay fecha de respuesta!</v>
      </c>
      <c r="N301" s="54"/>
    </row>
    <row r="302" spans="1:14" ht="15.75" customHeight="1">
      <c r="A302" s="67" t="s">
        <v>120</v>
      </c>
      <c r="B302" s="56">
        <v>220</v>
      </c>
      <c r="C302" s="56" t="s">
        <v>124</v>
      </c>
      <c r="D302" s="56">
        <v>1186552022</v>
      </c>
      <c r="E302" s="58">
        <v>20227100063952</v>
      </c>
      <c r="F302" s="59">
        <v>44651</v>
      </c>
      <c r="G302" s="60">
        <f>IFERROR(WORKDAY(F302,H302,FESTIVOS!$A$2:$V$146),"")</f>
        <v>44683</v>
      </c>
      <c r="H302" s="61">
        <f>IFERROR(VLOOKUP(A302,Dependencias!$A$31:$B$44,2,FALSE),"")</f>
        <v>20</v>
      </c>
      <c r="I302" s="72" t="s">
        <v>137</v>
      </c>
      <c r="J302" s="56" t="s">
        <v>653</v>
      </c>
      <c r="K302" s="51" t="str">
        <f>IFERROR(VLOOKUP('Marzo 2022'!B302,Dependencias!$A$2:$V$27,2,FALSE),"")</f>
        <v>Dirección de Fomento</v>
      </c>
      <c r="L302" s="52"/>
      <c r="M302" s="53"/>
      <c r="N302" s="54"/>
    </row>
    <row r="303" spans="1:14" ht="15.75" customHeight="1">
      <c r="A303" s="67" t="s">
        <v>56</v>
      </c>
      <c r="B303" s="56">
        <v>230</v>
      </c>
      <c r="C303" s="56" t="s">
        <v>126</v>
      </c>
      <c r="D303" s="56">
        <v>1291272022</v>
      </c>
      <c r="E303" s="58">
        <v>20227100062622</v>
      </c>
      <c r="F303" s="59">
        <v>44650</v>
      </c>
      <c r="G303" s="60">
        <f>IFERROR(WORKDAY(F303,H303,FESTIVOS!$A$2:$V$146),"")</f>
        <v>44701</v>
      </c>
      <c r="H303" s="61">
        <f>IFERROR(VLOOKUP(A303,Dependencias!$A$31:$B$44,2,FALSE),"")</f>
        <v>35</v>
      </c>
      <c r="I303" s="72" t="s">
        <v>150</v>
      </c>
      <c r="J303" s="56" t="s">
        <v>654</v>
      </c>
      <c r="K303" s="51" t="str">
        <f>IFERROR(VLOOKUP('Marzo 2022'!B303,Dependencias!$A$2:$V$27,2,FALSE),"")</f>
        <v>Direccion de Personas Juridicas</v>
      </c>
      <c r="L303" s="52"/>
      <c r="M303" s="53" t="str">
        <f>IF(L303="","No hay fecha de respuesta!",NETWORKDAYS(F303,L303,FESTIVOS!$A$2:$A$146))</f>
        <v>No hay fecha de respuesta!</v>
      </c>
      <c r="N303" s="54"/>
    </row>
    <row r="304" spans="1:14" ht="15.75" customHeight="1">
      <c r="A304" s="67" t="s">
        <v>41</v>
      </c>
      <c r="B304" s="56">
        <v>720</v>
      </c>
      <c r="C304" s="56" t="s">
        <v>126</v>
      </c>
      <c r="D304" s="56">
        <v>1292312022</v>
      </c>
      <c r="E304" s="58">
        <v>20227100062612</v>
      </c>
      <c r="F304" s="59">
        <v>44650</v>
      </c>
      <c r="G304" s="60">
        <f>IFERROR(WORKDAY(F304,H304,FESTIVOS!$A$2:$V$146),"")</f>
        <v>44694</v>
      </c>
      <c r="H304" s="61">
        <f>IFERROR(VLOOKUP(A304,Dependencias!$A$31:$B$44,2,FALSE),"")</f>
        <v>30</v>
      </c>
      <c r="I304" s="72" t="s">
        <v>153</v>
      </c>
      <c r="J304" s="56" t="s">
        <v>655</v>
      </c>
      <c r="K304" s="51" t="str">
        <f>IFERROR(VLOOKUP('Marzo 2022'!B304,Dependencias!$A$2:$V$27,2,FALSE),"")</f>
        <v>Grupo Interno de Trabajo de Gestión Financiera.</v>
      </c>
      <c r="L304" s="52">
        <v>44652</v>
      </c>
      <c r="M304" s="53">
        <f>IF(L304="","No hay fecha de respuesta!",NETWORKDAYS(F304,L304,FESTIVOS!$A$2:$A$146))</f>
        <v>3</v>
      </c>
      <c r="N304" s="54" t="s">
        <v>656</v>
      </c>
    </row>
    <row r="305" spans="1:14" ht="15.75" customHeight="1">
      <c r="A305" s="67" t="s">
        <v>41</v>
      </c>
      <c r="B305" s="56">
        <v>330</v>
      </c>
      <c r="C305" s="56" t="s">
        <v>126</v>
      </c>
      <c r="D305" s="56">
        <v>1290272022</v>
      </c>
      <c r="E305" s="56">
        <v>20227100062972</v>
      </c>
      <c r="F305" s="59">
        <v>44650</v>
      </c>
      <c r="G305" s="60">
        <f>IFERROR(WORKDAY(F305,H305,FESTIVOS!$A$2:$V$146),"")</f>
        <v>44694</v>
      </c>
      <c r="H305" s="61">
        <f>IFERROR(VLOOKUP(A305,Dependencias!$A$31:$B$44,2,FALSE),"")</f>
        <v>30</v>
      </c>
      <c r="I305" s="72" t="s">
        <v>142</v>
      </c>
      <c r="J305" s="56" t="s">
        <v>657</v>
      </c>
      <c r="K305" s="51" t="str">
        <f>IFERROR(VLOOKUP('Marzo 2022'!B305,Dependencias!$A$2:$V$27,2,FALSE),"")</f>
        <v>Subdirección de Infraestructura y patrimonio cultural</v>
      </c>
      <c r="L305" s="52"/>
      <c r="M305" s="53" t="str">
        <f>IF(L305="","No hay fecha de respuesta!",NETWORKDAYS(F305,L305,FESTIVOS!$A$2:$A$146))</f>
        <v>No hay fecha de respuesta!</v>
      </c>
      <c r="N305" s="54"/>
    </row>
    <row r="306" spans="1:14" ht="15.75" customHeight="1">
      <c r="A306" s="55" t="s">
        <v>120</v>
      </c>
      <c r="B306" s="56">
        <v>700</v>
      </c>
      <c r="C306" s="56" t="s">
        <v>124</v>
      </c>
      <c r="D306" s="54">
        <v>1129542022</v>
      </c>
      <c r="E306" s="58">
        <v>20227100059832</v>
      </c>
      <c r="F306" s="59">
        <v>44642</v>
      </c>
      <c r="G306" s="60">
        <f>IFERROR(WORKDAY(F306,H306,FESTIVOS!$A$2:$V$146),"")</f>
        <v>44649</v>
      </c>
      <c r="H306" s="56">
        <v>5</v>
      </c>
      <c r="I306" s="72" t="s">
        <v>145</v>
      </c>
      <c r="J306" s="56" t="s">
        <v>658</v>
      </c>
      <c r="K306" s="51" t="str">
        <f>IFERROR(VLOOKUP('Marzo 2022'!B306,Dependencias!$A$2:$V$27,2,FALSE),"")</f>
        <v>Direccion de Gestion Corporativa</v>
      </c>
      <c r="L306" s="52">
        <v>44644</v>
      </c>
      <c r="M306" s="53">
        <f>IF(L306="","No hay fecha de respuesta!",NETWORKDAYS(F306,L306,FESTIVOS!$A$2:$A$146))</f>
        <v>3</v>
      </c>
      <c r="N306" s="54" t="s">
        <v>659</v>
      </c>
    </row>
    <row r="307" spans="1:14" ht="15.75" customHeight="1">
      <c r="A307" s="55" t="s">
        <v>76</v>
      </c>
      <c r="B307" s="56">
        <v>210</v>
      </c>
      <c r="C307" s="56" t="s">
        <v>124</v>
      </c>
      <c r="D307" s="54">
        <v>1152242022</v>
      </c>
      <c r="E307" s="58">
        <v>20227100059852</v>
      </c>
      <c r="F307" s="59">
        <v>44643</v>
      </c>
      <c r="G307" s="60">
        <f>IFERROR(WORKDAY(F307,H307,FESTIVOS!$A$2:$V$146),"")</f>
        <v>44687</v>
      </c>
      <c r="H307" s="61">
        <f>IFERROR(VLOOKUP(A307,Dependencias!$A$31:$B$44,2,FALSE),"")</f>
        <v>30</v>
      </c>
      <c r="I307" s="72" t="s">
        <v>139</v>
      </c>
      <c r="J307" s="56" t="s">
        <v>660</v>
      </c>
      <c r="K307" s="51" t="str">
        <f>IFERROR(VLOOKUP('Marzo 2022'!B307,Dependencias!$A$2:$V$27,2,FALSE),"")</f>
        <v>Dirección de Asuntos Locales y Participación</v>
      </c>
      <c r="L307" s="52"/>
      <c r="M307" s="53" t="str">
        <f>IF(L307="","No hay fecha de respuesta!",NETWORKDAYS(F307,L307,FESTIVOS!$A$2:$A$146))</f>
        <v>No hay fecha de respuesta!</v>
      </c>
      <c r="N307" s="85"/>
    </row>
    <row r="308" spans="1:14" ht="15.75" customHeight="1">
      <c r="A308" s="55" t="s">
        <v>41</v>
      </c>
      <c r="B308" s="56">
        <v>230</v>
      </c>
      <c r="C308" s="56" t="s">
        <v>126</v>
      </c>
      <c r="D308" s="56">
        <v>1159442022</v>
      </c>
      <c r="E308" s="58">
        <v>20227100059072</v>
      </c>
      <c r="F308" s="59">
        <v>44643</v>
      </c>
      <c r="G308" s="60">
        <f>IFERROR(WORKDAY(F308,H308,FESTIVOS!$A$2:$V$146),"")</f>
        <v>44687</v>
      </c>
      <c r="H308" s="61">
        <f>IFERROR(VLOOKUP(A308,Dependencias!$A$31:$B$44,2,FALSE),"")</f>
        <v>30</v>
      </c>
      <c r="I308" s="72" t="s">
        <v>150</v>
      </c>
      <c r="J308" s="56" t="s">
        <v>661</v>
      </c>
      <c r="K308" s="51" t="str">
        <f>IFERROR(VLOOKUP('Marzo 2022'!B308,Dependencias!$A$2:$V$27,2,FALSE),"")</f>
        <v>Direccion de Personas Juridicas</v>
      </c>
      <c r="L308" s="52">
        <v>44652</v>
      </c>
      <c r="M308" s="53">
        <f>IF(L308="","No hay fecha de respuesta!",NETWORKDAYS(F308,L308,FESTIVOS!$A$2:$A$146))</f>
        <v>8</v>
      </c>
      <c r="N308" s="54" t="s">
        <v>662</v>
      </c>
    </row>
    <row r="309" spans="1:14" ht="15.75" customHeight="1">
      <c r="A309" s="55" t="s">
        <v>120</v>
      </c>
      <c r="B309" s="56">
        <v>230</v>
      </c>
      <c r="C309" s="56" t="s">
        <v>126</v>
      </c>
      <c r="D309" s="56">
        <v>1160602022</v>
      </c>
      <c r="E309" s="58">
        <v>20227100059112</v>
      </c>
      <c r="F309" s="59">
        <v>44643</v>
      </c>
      <c r="G309" s="60">
        <f>IFERROR(WORKDAY(F309,H309,FESTIVOS!$A$2:$V$146),"")</f>
        <v>44673</v>
      </c>
      <c r="H309" s="61">
        <f>IFERROR(VLOOKUP(A309,Dependencias!$A$31:$B$44,2,FALSE),"")</f>
        <v>20</v>
      </c>
      <c r="I309" s="72" t="s">
        <v>150</v>
      </c>
      <c r="J309" s="56" t="s">
        <v>663</v>
      </c>
      <c r="K309" s="51" t="str">
        <f>IFERROR(VLOOKUP('Marzo 2022'!B309,Dependencias!$A$2:$V$27,2,FALSE),"")</f>
        <v>Direccion de Personas Juridicas</v>
      </c>
      <c r="L309" s="52">
        <v>44655</v>
      </c>
      <c r="M309" s="53">
        <f>IF(L309="","No hay fecha de respuesta!",NETWORKDAYS(F309,L309,FESTIVOS!$A$2:$A$146))</f>
        <v>9</v>
      </c>
      <c r="N309" s="54" t="s">
        <v>664</v>
      </c>
    </row>
    <row r="310" spans="1:14" ht="15.75" customHeight="1">
      <c r="A310" s="55" t="s">
        <v>41</v>
      </c>
      <c r="B310" s="56">
        <v>700</v>
      </c>
      <c r="C310" s="56" t="s">
        <v>126</v>
      </c>
      <c r="D310" s="56">
        <v>1161552022</v>
      </c>
      <c r="E310" s="58">
        <v>20227100059142</v>
      </c>
      <c r="F310" s="59">
        <v>44643</v>
      </c>
      <c r="G310" s="60">
        <f>IFERROR(WORKDAY(F310,H310,FESTIVOS!$A$2:$V$146),"")</f>
        <v>44650</v>
      </c>
      <c r="H310" s="56">
        <v>5</v>
      </c>
      <c r="I310" s="72" t="s">
        <v>145</v>
      </c>
      <c r="J310" s="56" t="s">
        <v>665</v>
      </c>
      <c r="K310" s="51" t="str">
        <f>IFERROR(VLOOKUP('Marzo 2022'!B310,Dependencias!$A$2:$V$27,2,FALSE),"")</f>
        <v>Direccion de Gestion Corporativa</v>
      </c>
      <c r="L310" s="52">
        <v>44644</v>
      </c>
      <c r="M310" s="53">
        <f>IF(L310="","No hay fecha de respuesta!",NETWORKDAYS(F310,L310,FESTIVOS!$A$2:$A$146))</f>
        <v>2</v>
      </c>
      <c r="N310" s="54" t="s">
        <v>659</v>
      </c>
    </row>
    <row r="311" spans="1:14" ht="15.75" customHeight="1">
      <c r="A311" s="55" t="s">
        <v>120</v>
      </c>
      <c r="B311" s="56">
        <v>310</v>
      </c>
      <c r="C311" s="56" t="s">
        <v>126</v>
      </c>
      <c r="D311" s="56">
        <v>1168262022</v>
      </c>
      <c r="E311" s="58">
        <v>20227100059422</v>
      </c>
      <c r="F311" s="59">
        <v>44643</v>
      </c>
      <c r="G311" s="60">
        <f>IFERROR(WORKDAY(F311,H311,FESTIVOS!$A$2:$V$146),"")</f>
        <v>44673</v>
      </c>
      <c r="H311" s="61">
        <f>IFERROR(VLOOKUP(A311,Dependencias!$A$31:$B$44,2,FALSE),"")</f>
        <v>20</v>
      </c>
      <c r="I311" s="72" t="s">
        <v>156</v>
      </c>
      <c r="J311" s="56" t="s">
        <v>666</v>
      </c>
      <c r="K311" s="51" t="str">
        <f>IFERROR(VLOOKUP('Marzo 2022'!B311,Dependencias!$A$2:$V$27,2,FALSE),"")</f>
        <v>Subdirección de Gestión Cultural y Artística</v>
      </c>
      <c r="L311" s="52">
        <v>44649</v>
      </c>
      <c r="M311" s="53">
        <f>IF(L311="","No hay fecha de respuesta!",NETWORKDAYS(F311,L311,FESTIVOS!$A$2:$A$146))</f>
        <v>5</v>
      </c>
      <c r="N311" s="54" t="s">
        <v>667</v>
      </c>
    </row>
    <row r="312" spans="1:14" ht="15.75" customHeight="1">
      <c r="A312" s="55" t="s">
        <v>35</v>
      </c>
      <c r="B312" s="56">
        <v>700</v>
      </c>
      <c r="C312" s="56" t="s">
        <v>126</v>
      </c>
      <c r="D312" s="54">
        <v>1179062022</v>
      </c>
      <c r="E312" s="69">
        <v>20227100059642</v>
      </c>
      <c r="F312" s="59">
        <v>44644</v>
      </c>
      <c r="G312" s="60">
        <f>IFERROR(WORKDAY(F312,H312,FESTIVOS!$A$2:$V$146),"")</f>
        <v>44651</v>
      </c>
      <c r="H312" s="56">
        <v>5</v>
      </c>
      <c r="I312" s="72" t="s">
        <v>145</v>
      </c>
      <c r="J312" s="56" t="s">
        <v>668</v>
      </c>
      <c r="K312" s="51" t="str">
        <f>IFERROR(VLOOKUP('Marzo 2022'!B312,Dependencias!$A$2:$V$27,2,FALSE),"")</f>
        <v>Direccion de Gestion Corporativa</v>
      </c>
      <c r="L312" s="52">
        <v>44650</v>
      </c>
      <c r="M312" s="53">
        <f>IF(L312="","No hay fecha de respuesta!",NETWORKDAYS(F312,L312,FESTIVOS!$A$2:$A$146))</f>
        <v>5</v>
      </c>
      <c r="N312" s="54" t="s">
        <v>659</v>
      </c>
    </row>
    <row r="313" spans="1:14" ht="15.75" customHeight="1">
      <c r="A313" s="55" t="s">
        <v>120</v>
      </c>
      <c r="B313" s="56">
        <v>310</v>
      </c>
      <c r="C313" s="56" t="s">
        <v>126</v>
      </c>
      <c r="D313" s="56">
        <v>1181372022</v>
      </c>
      <c r="E313" s="58">
        <v>20227100059712</v>
      </c>
      <c r="F313" s="59">
        <v>44644</v>
      </c>
      <c r="G313" s="60">
        <f>IFERROR(WORKDAY(F313,H313,FESTIVOS!$A$2:$V$146),"")</f>
        <v>44676</v>
      </c>
      <c r="H313" s="61">
        <f>IFERROR(VLOOKUP(A313,Dependencias!$A$31:$B$44,2,FALSE),"")</f>
        <v>20</v>
      </c>
      <c r="I313" s="72" t="s">
        <v>140</v>
      </c>
      <c r="J313" s="56" t="s">
        <v>669</v>
      </c>
      <c r="K313" s="51" t="str">
        <f>IFERROR(VLOOKUP('Marzo 2022'!B313,Dependencias!$A$2:$V$27,2,FALSE),"")</f>
        <v>Subdirección de Gestión Cultural y Artística</v>
      </c>
      <c r="L313" s="52">
        <v>44659</v>
      </c>
      <c r="M313" s="53">
        <f>IF(L313="","No hay fecha de respuesta!",NETWORKDAYS(F313,L313,FESTIVOS!$A$2:$A$146))</f>
        <v>12</v>
      </c>
      <c r="N313" s="54" t="s">
        <v>670</v>
      </c>
    </row>
    <row r="314" spans="1:14" ht="15.75" customHeight="1">
      <c r="A314" s="55" t="s">
        <v>41</v>
      </c>
      <c r="B314" s="56">
        <v>210</v>
      </c>
      <c r="C314" s="56" t="s">
        <v>126</v>
      </c>
      <c r="D314" s="56">
        <v>1185312022</v>
      </c>
      <c r="E314" s="58">
        <v>20227100059972</v>
      </c>
      <c r="F314" s="59">
        <v>44644</v>
      </c>
      <c r="G314" s="60">
        <f>IFERROR(WORKDAY(F314,H314,FESTIVOS!$A$2:$V$146),"")</f>
        <v>44690</v>
      </c>
      <c r="H314" s="61">
        <f>IFERROR(VLOOKUP(A314,Dependencias!$A$31:$B$44,2,FALSE),"")</f>
        <v>30</v>
      </c>
      <c r="I314" s="72" t="s">
        <v>137</v>
      </c>
      <c r="J314" s="56" t="s">
        <v>671</v>
      </c>
      <c r="K314" s="51" t="str">
        <f>IFERROR(VLOOKUP('Marzo 2022'!B314,Dependencias!$A$2:$V$27,2,FALSE),"")</f>
        <v>Dirección de Asuntos Locales y Participación</v>
      </c>
      <c r="L314" s="52"/>
      <c r="M314" s="53" t="str">
        <f>IF(L314="","No hay fecha de respuesta!",NETWORKDAYS(F314,L314,FESTIVOS!$A$2:$A$146))</f>
        <v>No hay fecha de respuesta!</v>
      </c>
      <c r="N314" s="85"/>
    </row>
    <row r="315" spans="1:14" ht="15.75" customHeight="1">
      <c r="A315" s="55" t="s">
        <v>41</v>
      </c>
      <c r="B315" s="56">
        <v>300</v>
      </c>
      <c r="C315" s="56" t="s">
        <v>126</v>
      </c>
      <c r="D315" s="56">
        <v>1197492022</v>
      </c>
      <c r="E315" s="58">
        <v>20227100060162</v>
      </c>
      <c r="F315" s="59">
        <v>44645</v>
      </c>
      <c r="G315" s="60">
        <f>IFERROR(WORKDAY(F315,H315,FESTIVOS!$A$2:$V$146),"")</f>
        <v>44691</v>
      </c>
      <c r="H315" s="61">
        <f>IFERROR(VLOOKUP(A315,Dependencias!$A$31:$B$44,2,FALSE),"")</f>
        <v>30</v>
      </c>
      <c r="I315" s="72" t="s">
        <v>157</v>
      </c>
      <c r="J315" s="56" t="s">
        <v>672</v>
      </c>
      <c r="K315" s="51" t="str">
        <f>IFERROR(VLOOKUP('Marzo 2022'!B315,Dependencias!$A$2:$V$27,2,FALSE),"")</f>
        <v>Dirección de Arte, Cultura y Patrimonio</v>
      </c>
      <c r="L315" s="52"/>
      <c r="M315" s="53" t="str">
        <f>IF(L315="","No hay fecha de respuesta!",NETWORKDAYS(F315,L315,FESTIVOS!$A$2:$A$146))</f>
        <v>No hay fecha de respuesta!</v>
      </c>
      <c r="N315" s="85"/>
    </row>
    <row r="316" spans="1:14" ht="15.75" customHeight="1">
      <c r="A316" s="55" t="s">
        <v>41</v>
      </c>
      <c r="B316" s="56">
        <v>300</v>
      </c>
      <c r="C316" s="56" t="s">
        <v>126</v>
      </c>
      <c r="D316" s="56">
        <v>1207242022</v>
      </c>
      <c r="E316" s="58">
        <v>20227100060522</v>
      </c>
      <c r="F316" s="59">
        <v>44645</v>
      </c>
      <c r="G316" s="60">
        <f>IFERROR(WORKDAY(F316,H316,FESTIVOS!$A$2:$V$146),"")</f>
        <v>44691</v>
      </c>
      <c r="H316" s="61">
        <f>IFERROR(VLOOKUP(A316,Dependencias!$A$31:$B$44,2,FALSE),"")</f>
        <v>30</v>
      </c>
      <c r="I316" s="72" t="s">
        <v>157</v>
      </c>
      <c r="J316" s="56" t="s">
        <v>673</v>
      </c>
      <c r="K316" s="51" t="str">
        <f>IFERROR(VLOOKUP('Marzo 2022'!B316,Dependencias!$A$2:$V$27,2,FALSE),"")</f>
        <v>Dirección de Arte, Cultura y Patrimonio</v>
      </c>
      <c r="L316" s="52"/>
      <c r="M316" s="53" t="str">
        <f>IF(L316="","No hay fecha de respuesta!",NETWORKDAYS(F316,L316,FESTIVOS!$A$2:$A$146))</f>
        <v>No hay fecha de respuesta!</v>
      </c>
      <c r="N316" s="85"/>
    </row>
    <row r="317" spans="1:14" ht="15.75" customHeight="1">
      <c r="A317" s="55" t="s">
        <v>120</v>
      </c>
      <c r="B317" s="56">
        <v>310</v>
      </c>
      <c r="C317" s="56" t="s">
        <v>126</v>
      </c>
      <c r="D317" s="56">
        <v>1198202022</v>
      </c>
      <c r="E317" s="58">
        <v>20227100060252</v>
      </c>
      <c r="F317" s="59">
        <v>44645</v>
      </c>
      <c r="G317" s="60">
        <f>IFERROR(WORKDAY(F317,H317,FESTIVOS!$A$2:$V$146),"")</f>
        <v>44677</v>
      </c>
      <c r="H317" s="61">
        <f>IFERROR(VLOOKUP(A317,Dependencias!$A$31:$B$44,2,FALSE),"")</f>
        <v>20</v>
      </c>
      <c r="I317" s="72" t="s">
        <v>156</v>
      </c>
      <c r="J317" s="56" t="s">
        <v>674</v>
      </c>
      <c r="K317" s="51" t="str">
        <f>IFERROR(VLOOKUP('Marzo 2022'!B317,Dependencias!$A$2:$V$27,2,FALSE),"")</f>
        <v>Subdirección de Gestión Cultural y Artística</v>
      </c>
      <c r="L317" s="52">
        <v>44650</v>
      </c>
      <c r="M317" s="53">
        <f>IF(L317="","No hay fecha de respuesta!",NETWORKDAYS(F317,L317,FESTIVOS!$A$2:$A$146))</f>
        <v>4</v>
      </c>
      <c r="N317" s="54" t="s">
        <v>675</v>
      </c>
    </row>
    <row r="318" spans="1:14" ht="15.75" customHeight="1">
      <c r="A318" s="55" t="s">
        <v>35</v>
      </c>
      <c r="B318" s="56">
        <v>330</v>
      </c>
      <c r="C318" s="56" t="s">
        <v>126</v>
      </c>
      <c r="D318" s="56">
        <v>1210682022</v>
      </c>
      <c r="E318" s="58">
        <v>20227100060672</v>
      </c>
      <c r="F318" s="59">
        <v>44645</v>
      </c>
      <c r="G318" s="60">
        <f>IFERROR(WORKDAY(F318,H318,FESTIVOS!$A$2:$V$146),"")</f>
        <v>44691</v>
      </c>
      <c r="H318" s="61">
        <f>IFERROR(VLOOKUP(A318,Dependencias!$A$31:$B$44,2,FALSE),"")</f>
        <v>30</v>
      </c>
      <c r="I318" s="72" t="s">
        <v>142</v>
      </c>
      <c r="J318" s="56" t="s">
        <v>676</v>
      </c>
      <c r="K318" s="51" t="str">
        <f>IFERROR(VLOOKUP('Marzo 2022'!B318,Dependencias!$A$2:$V$27,2,FALSE),"")</f>
        <v>Subdirección de Infraestructura y patrimonio cultural</v>
      </c>
      <c r="L318" s="52"/>
      <c r="M318" s="53" t="str">
        <f>IF(L318="","No hay fecha de respuesta!",NETWORKDAYS(F318,L318,FESTIVOS!$A$2:$A$146))</f>
        <v>No hay fecha de respuesta!</v>
      </c>
      <c r="N318" s="54"/>
    </row>
    <row r="319" spans="1:14" ht="15.75" customHeight="1">
      <c r="A319" s="55" t="s">
        <v>120</v>
      </c>
      <c r="B319" s="56">
        <v>230</v>
      </c>
      <c r="C319" s="56" t="s">
        <v>126</v>
      </c>
      <c r="D319" s="56">
        <v>1204562022</v>
      </c>
      <c r="E319" s="58">
        <v>20227100060492</v>
      </c>
      <c r="F319" s="59">
        <v>44645</v>
      </c>
      <c r="G319" s="60">
        <f>IFERROR(WORKDAY(F319,H319,FESTIVOS!$A$2:$V$146),"")</f>
        <v>44677</v>
      </c>
      <c r="H319" s="61">
        <f>IFERROR(VLOOKUP(A319,Dependencias!$A$31:$B$44,2,FALSE),"")</f>
        <v>20</v>
      </c>
      <c r="I319" s="72" t="s">
        <v>150</v>
      </c>
      <c r="J319" s="56" t="s">
        <v>677</v>
      </c>
      <c r="K319" s="51" t="str">
        <f>IFERROR(VLOOKUP('Marzo 2022'!B319,Dependencias!$A$2:$V$27,2,FALSE),"")</f>
        <v>Direccion de Personas Juridicas</v>
      </c>
      <c r="L319" s="52">
        <v>44649</v>
      </c>
      <c r="M319" s="53">
        <f>IF(L319="","No hay fecha de respuesta!",NETWORKDAYS(F319,L319,FESTIVOS!$A$2:$A$146))</f>
        <v>3</v>
      </c>
      <c r="N319" s="54" t="s">
        <v>678</v>
      </c>
    </row>
    <row r="320" spans="1:14" ht="15.75" customHeight="1">
      <c r="A320" s="55" t="s">
        <v>66</v>
      </c>
      <c r="B320" s="56">
        <v>800</v>
      </c>
      <c r="C320" s="56" t="s">
        <v>124</v>
      </c>
      <c r="D320" s="54">
        <v>1194282022</v>
      </c>
      <c r="E320" s="58">
        <v>20227100060842</v>
      </c>
      <c r="F320" s="59">
        <v>44645</v>
      </c>
      <c r="G320" s="60">
        <f>IFERROR(WORKDAY(F320,H320,FESTIVOS!$A$2:$V$146),"")</f>
        <v>44691</v>
      </c>
      <c r="H320" s="61">
        <f>IFERROR(VLOOKUP(A320,Dependencias!$A$31:$B$44,2,FALSE),"")</f>
        <v>30</v>
      </c>
      <c r="I320" s="72" t="s">
        <v>148</v>
      </c>
      <c r="J320" s="56" t="s">
        <v>679</v>
      </c>
      <c r="K320" s="51" t="str">
        <f>IFERROR(VLOOKUP('Marzo 2022'!B320,Dependencias!$A$2:$V$27,2,FALSE),"")</f>
        <v>Dirección de Lectura y Bibliotecas</v>
      </c>
      <c r="L320" s="52"/>
      <c r="M320" s="53" t="str">
        <f>IF(L320="","No hay fecha de respuesta!",NETWORKDAYS(F320,L320,FESTIVOS!$A$2:$A$146))</f>
        <v>No hay fecha de respuesta!</v>
      </c>
      <c r="N320" s="85"/>
    </row>
    <row r="321" spans="1:14" ht="15.75" customHeight="1">
      <c r="A321" s="55" t="s">
        <v>120</v>
      </c>
      <c r="B321" s="56">
        <v>310</v>
      </c>
      <c r="C321" s="56" t="s">
        <v>126</v>
      </c>
      <c r="D321" s="56">
        <v>1228492022</v>
      </c>
      <c r="E321" s="69">
        <v>20227100060052</v>
      </c>
      <c r="F321" s="59">
        <v>44644</v>
      </c>
      <c r="G321" s="60">
        <f>IFERROR(WORKDAY(F321,H321,FESTIVOS!$A$2:$V$146),"")</f>
        <v>44676</v>
      </c>
      <c r="H321" s="61">
        <f>IFERROR(VLOOKUP(A321,Dependencias!$A$31:$B$44,2,FALSE),"")</f>
        <v>20</v>
      </c>
      <c r="I321" s="54" t="s">
        <v>156</v>
      </c>
      <c r="J321" s="54" t="s">
        <v>680</v>
      </c>
      <c r="K321" s="51" t="str">
        <f>IFERROR(VLOOKUP('Marzo 2022'!B321,Dependencias!$A$2:$V$27,2,FALSE),"")</f>
        <v>Subdirección de Gestión Cultural y Artística</v>
      </c>
      <c r="L321" s="52">
        <v>44649</v>
      </c>
      <c r="M321" s="53">
        <f>IF(L321="","No hay fecha de respuesta!",NETWORKDAYS(F321,L321,FESTIVOS!$A$2:$A$146))</f>
        <v>4</v>
      </c>
      <c r="N321" s="54" t="s">
        <v>681</v>
      </c>
    </row>
    <row r="322" spans="1:14" ht="15.75" customHeight="1">
      <c r="A322" s="55" t="s">
        <v>120</v>
      </c>
      <c r="B322" s="56">
        <v>310</v>
      </c>
      <c r="C322" s="56" t="s">
        <v>126</v>
      </c>
      <c r="D322" s="56">
        <v>1226082022</v>
      </c>
      <c r="E322" s="58">
        <v>20227100061072</v>
      </c>
      <c r="F322" s="59">
        <v>44648</v>
      </c>
      <c r="G322" s="60">
        <f>IFERROR(WORKDAY(F322,H322,FESTIVOS!$A$2:$V$146),"")</f>
        <v>44678</v>
      </c>
      <c r="H322" s="61">
        <f>IFERROR(VLOOKUP(A322,Dependencias!$A$31:$B$44,2,FALSE),"")</f>
        <v>20</v>
      </c>
      <c r="I322" s="72" t="s">
        <v>156</v>
      </c>
      <c r="J322" s="56" t="s">
        <v>682</v>
      </c>
      <c r="K322" s="51" t="str">
        <f>IFERROR(VLOOKUP('Marzo 2022'!B322,Dependencias!$A$2:$V$27,2,FALSE),"")</f>
        <v>Subdirección de Gestión Cultural y Artística</v>
      </c>
      <c r="L322" s="52">
        <v>44658</v>
      </c>
      <c r="M322" s="53">
        <f>IF(L322="","No hay fecha de respuesta!",NETWORKDAYS(F322,L322,FESTIVOS!$A$2:$A$146))</f>
        <v>9</v>
      </c>
      <c r="N322" s="54" t="s">
        <v>683</v>
      </c>
    </row>
    <row r="323" spans="1:14" ht="15.75" customHeight="1">
      <c r="A323" s="55" t="s">
        <v>41</v>
      </c>
      <c r="B323" s="56">
        <v>210</v>
      </c>
      <c r="C323" s="56" t="s">
        <v>124</v>
      </c>
      <c r="D323" s="54">
        <v>1207822022</v>
      </c>
      <c r="E323" s="58">
        <v>20227100062162</v>
      </c>
      <c r="F323" s="59">
        <v>44648</v>
      </c>
      <c r="G323" s="60">
        <f>IFERROR(WORKDAY(F323,H323,FESTIVOS!$A$2:$V$146),"")</f>
        <v>44692</v>
      </c>
      <c r="H323" s="61">
        <f>IFERROR(VLOOKUP(A323,Dependencias!$A$31:$B$44,2,FALSE),"")</f>
        <v>30</v>
      </c>
      <c r="I323" s="72" t="s">
        <v>143</v>
      </c>
      <c r="J323" s="56" t="s">
        <v>684</v>
      </c>
      <c r="K323" s="51" t="str">
        <f>IFERROR(VLOOKUP('Marzo 2022'!B323,Dependencias!$A$2:$V$27,2,FALSE),"")</f>
        <v>Dirección de Asuntos Locales y Participación</v>
      </c>
      <c r="L323" s="52"/>
      <c r="M323" s="53" t="str">
        <f>IF(L323="","No hay fecha de respuesta!",NETWORKDAYS(F323,L323,FESTIVOS!$A$2:$A$146))</f>
        <v>No hay fecha de respuesta!</v>
      </c>
      <c r="N323" s="85"/>
    </row>
    <row r="324" spans="1:14" ht="15.75" customHeight="1">
      <c r="A324" s="55" t="s">
        <v>41</v>
      </c>
      <c r="B324" s="56">
        <v>700</v>
      </c>
      <c r="C324" s="56" t="s">
        <v>126</v>
      </c>
      <c r="D324" s="54">
        <v>1234882022</v>
      </c>
      <c r="E324" s="69">
        <v>20227100061392</v>
      </c>
      <c r="F324" s="59">
        <v>44648</v>
      </c>
      <c r="G324" s="60">
        <f>IFERROR(WORKDAY(F324,H324,FESTIVOS!$A$2:$V$146),"")</f>
        <v>44655</v>
      </c>
      <c r="H324" s="56">
        <v>5</v>
      </c>
      <c r="I324" s="72" t="s">
        <v>145</v>
      </c>
      <c r="J324" s="56" t="s">
        <v>685</v>
      </c>
      <c r="K324" s="51" t="str">
        <f>IFERROR(VLOOKUP('Marzo 2022'!B324,Dependencias!$A$2:$V$27,2,FALSE),"")</f>
        <v>Direccion de Gestion Corporativa</v>
      </c>
      <c r="L324" s="52">
        <v>44652</v>
      </c>
      <c r="M324" s="53">
        <f>IF(L324="","No hay fecha de respuesta!",NETWORKDAYS(F324,L324,FESTIVOS!$A$2:$A$146))</f>
        <v>5</v>
      </c>
      <c r="N324" s="54" t="s">
        <v>686</v>
      </c>
    </row>
    <row r="325" spans="1:14" ht="15.75" customHeight="1">
      <c r="A325" s="55" t="s">
        <v>41</v>
      </c>
      <c r="B325" s="56">
        <v>330</v>
      </c>
      <c r="C325" s="56" t="s">
        <v>124</v>
      </c>
      <c r="D325" s="54">
        <v>1238622022</v>
      </c>
      <c r="E325" s="58">
        <v>20227100062292</v>
      </c>
      <c r="F325" s="59">
        <v>44648</v>
      </c>
      <c r="G325" s="60">
        <f>IFERROR(WORKDAY(F325,H325,FESTIVOS!$A$2:$V$146),"")</f>
        <v>44692</v>
      </c>
      <c r="H325" s="61">
        <f>IFERROR(VLOOKUP(A325,Dependencias!$A$31:$B$44,2,FALSE),"")</f>
        <v>30</v>
      </c>
      <c r="I325" s="72" t="s">
        <v>142</v>
      </c>
      <c r="J325" s="56" t="s">
        <v>687</v>
      </c>
      <c r="K325" s="51" t="str">
        <f>IFERROR(VLOOKUP('Marzo 2022'!B325,Dependencias!$A$2:$V$27,2,FALSE),"")</f>
        <v>Subdirección de Infraestructura y patrimonio cultural</v>
      </c>
      <c r="L325" s="52"/>
      <c r="M325" s="53" t="str">
        <f>IF(L325="","No hay fecha de respuesta!",NETWORKDAYS(F325,L325,FESTIVOS!$A$2:$A$146))</f>
        <v>No hay fecha de respuesta!</v>
      </c>
      <c r="N325" s="85"/>
    </row>
    <row r="326" spans="1:14" ht="15.75" customHeight="1">
      <c r="A326" s="55" t="s">
        <v>41</v>
      </c>
      <c r="B326" s="56">
        <v>220</v>
      </c>
      <c r="C326" s="56" t="s">
        <v>126</v>
      </c>
      <c r="D326" s="56">
        <v>1239282022</v>
      </c>
      <c r="E326" s="58">
        <v>20227100061612</v>
      </c>
      <c r="F326" s="59">
        <v>44648</v>
      </c>
      <c r="G326" s="60">
        <f>IFERROR(WORKDAY(F326,H326,FESTIVOS!$A$2:$V$146),"")</f>
        <v>44692</v>
      </c>
      <c r="H326" s="61">
        <f>IFERROR(VLOOKUP(A326,Dependencias!$A$31:$B$44,2,FALSE),"")</f>
        <v>30</v>
      </c>
      <c r="I326" s="72" t="s">
        <v>156</v>
      </c>
      <c r="J326" s="56" t="s">
        <v>688</v>
      </c>
      <c r="K326" s="51" t="str">
        <f>IFERROR(VLOOKUP('Marzo 2022'!B326,Dependencias!$A$2:$V$27,2,FALSE),"")</f>
        <v>Dirección de Fomento</v>
      </c>
      <c r="L326" s="52">
        <v>44651</v>
      </c>
      <c r="M326" s="53">
        <f>IF(L326="","No hay fecha de respuesta!",NETWORKDAYS(F326,L326,FESTIVOS!$A$2:$A$146))</f>
        <v>4</v>
      </c>
      <c r="N326" s="54" t="s">
        <v>689</v>
      </c>
    </row>
    <row r="327" spans="1:14" ht="15.75" customHeight="1">
      <c r="A327" s="55" t="s">
        <v>120</v>
      </c>
      <c r="B327" s="56">
        <v>700</v>
      </c>
      <c r="C327" s="56" t="s">
        <v>124</v>
      </c>
      <c r="D327" s="54">
        <v>1240472022</v>
      </c>
      <c r="E327" s="58">
        <v>20227100062312</v>
      </c>
      <c r="F327" s="59">
        <v>44649</v>
      </c>
      <c r="G327" s="60">
        <f>IFERROR(WORKDAY(F327,H327,FESTIVOS!$A$2:$V$146),"")</f>
        <v>44656</v>
      </c>
      <c r="H327" s="56">
        <v>5</v>
      </c>
      <c r="I327" s="72" t="s">
        <v>145</v>
      </c>
      <c r="J327" s="56" t="s">
        <v>690</v>
      </c>
      <c r="K327" s="51" t="str">
        <f>IFERROR(VLOOKUP('Marzo 2022'!B327,Dependencias!$A$2:$V$27,2,FALSE),"")</f>
        <v>Direccion de Gestion Corporativa</v>
      </c>
      <c r="L327" s="52">
        <v>44649</v>
      </c>
      <c r="M327" s="53">
        <f>IF(L327="","No hay fecha de respuesta!",NETWORKDAYS(F327,L327,FESTIVOS!$A$2:$A$146))</f>
        <v>1</v>
      </c>
      <c r="N327" s="54" t="s">
        <v>691</v>
      </c>
    </row>
    <row r="328" spans="1:14" ht="15.75" customHeight="1">
      <c r="A328" s="55" t="s">
        <v>41</v>
      </c>
      <c r="B328" s="56">
        <v>220</v>
      </c>
      <c r="C328" s="56" t="s">
        <v>126</v>
      </c>
      <c r="D328" s="56">
        <v>1244132022</v>
      </c>
      <c r="E328" s="58">
        <v>20227100061692</v>
      </c>
      <c r="F328" s="59">
        <v>44649</v>
      </c>
      <c r="G328" s="60">
        <f>IFERROR(WORKDAY(F328,H328,FESTIVOS!$A$2:$V$146),"")</f>
        <v>44693</v>
      </c>
      <c r="H328" s="61">
        <f>IFERROR(VLOOKUP(A328,Dependencias!$A$31:$B$44,2,FALSE),"")</f>
        <v>30</v>
      </c>
      <c r="I328" s="72" t="s">
        <v>137</v>
      </c>
      <c r="J328" s="56" t="s">
        <v>692</v>
      </c>
      <c r="K328" s="51" t="str">
        <f>IFERROR(VLOOKUP('Marzo 2022'!B328,Dependencias!$A$2:$V$27,2,FALSE),"")</f>
        <v>Dirección de Fomento</v>
      </c>
      <c r="L328" s="52">
        <v>44651</v>
      </c>
      <c r="M328" s="53">
        <f>IF(L328="","No hay fecha de respuesta!",NETWORKDAYS(F328,L328,FESTIVOS!$A$2:$A$146))</f>
        <v>3</v>
      </c>
      <c r="N328" s="54" t="s">
        <v>693</v>
      </c>
    </row>
    <row r="329" spans="1:14" ht="15.75" customHeight="1">
      <c r="A329" s="55" t="s">
        <v>120</v>
      </c>
      <c r="B329" s="56">
        <v>310</v>
      </c>
      <c r="C329" s="56" t="s">
        <v>126</v>
      </c>
      <c r="D329" s="56">
        <v>1244432022</v>
      </c>
      <c r="E329" s="58">
        <v>20227100061722</v>
      </c>
      <c r="F329" s="59">
        <v>44649</v>
      </c>
      <c r="G329" s="60">
        <f>IFERROR(WORKDAY(F329,H329,FESTIVOS!$A$2:$V$146),"")</f>
        <v>44679</v>
      </c>
      <c r="H329" s="61">
        <f>IFERROR(VLOOKUP(A329,Dependencias!$A$31:$B$44,2,FALSE),"")</f>
        <v>20</v>
      </c>
      <c r="I329" s="72" t="s">
        <v>140</v>
      </c>
      <c r="J329" s="56" t="s">
        <v>694</v>
      </c>
      <c r="K329" s="51" t="str">
        <f>IFERROR(VLOOKUP('Marzo 2022'!B329,Dependencias!$A$2:$V$27,2,FALSE),"")</f>
        <v>Subdirección de Gestión Cultural y Artística</v>
      </c>
      <c r="L329" s="52"/>
      <c r="M329" s="53" t="str">
        <f>IF(L329="","No hay fecha de respuesta!",NETWORKDAYS(F329,L329,FESTIVOS!$A$2:$A$146))</f>
        <v>No hay fecha de respuesta!</v>
      </c>
      <c r="N329" s="85"/>
    </row>
    <row r="330" spans="1:14" ht="15.75" customHeight="1">
      <c r="A330" s="55" t="s">
        <v>41</v>
      </c>
      <c r="B330" s="56">
        <v>700</v>
      </c>
      <c r="C330" s="56" t="s">
        <v>126</v>
      </c>
      <c r="D330" s="56">
        <v>1244632022</v>
      </c>
      <c r="E330" s="58">
        <v>20227100061742</v>
      </c>
      <c r="F330" s="59">
        <v>44649</v>
      </c>
      <c r="G330" s="60">
        <f>IFERROR(WORKDAY(F330,H330,FESTIVOS!$A$2:$V$146),"")</f>
        <v>44656</v>
      </c>
      <c r="H330" s="56">
        <v>5</v>
      </c>
      <c r="I330" s="72" t="s">
        <v>145</v>
      </c>
      <c r="J330" s="56" t="s">
        <v>695</v>
      </c>
      <c r="K330" s="51" t="str">
        <f>IFERROR(VLOOKUP('Marzo 2022'!B330,Dependencias!$A$2:$V$27,2,FALSE),"")</f>
        <v>Direccion de Gestion Corporativa</v>
      </c>
      <c r="L330" s="52">
        <v>44649</v>
      </c>
      <c r="M330" s="53">
        <f>IF(L330="","No hay fecha de respuesta!",NETWORKDAYS(F330,L330,FESTIVOS!$A$2:$A$146))</f>
        <v>1</v>
      </c>
      <c r="N330" s="54" t="s">
        <v>691</v>
      </c>
    </row>
    <row r="331" spans="1:14" ht="15.75" customHeight="1">
      <c r="A331" s="55" t="s">
        <v>41</v>
      </c>
      <c r="B331" s="56">
        <v>310</v>
      </c>
      <c r="C331" s="56" t="s">
        <v>126</v>
      </c>
      <c r="D331" s="56">
        <v>1246122022</v>
      </c>
      <c r="E331" s="58">
        <v>20227100061832</v>
      </c>
      <c r="F331" s="59">
        <v>44649</v>
      </c>
      <c r="G331" s="60">
        <f>IFERROR(WORKDAY(F331,H331,FESTIVOS!$A$2:$V$146),"")</f>
        <v>44693</v>
      </c>
      <c r="H331" s="61">
        <f>IFERROR(VLOOKUP(A331,Dependencias!$A$31:$B$44,2,FALSE),"")</f>
        <v>30</v>
      </c>
      <c r="I331" s="72" t="s">
        <v>156</v>
      </c>
      <c r="J331" s="56" t="s">
        <v>696</v>
      </c>
      <c r="K331" s="51" t="str">
        <f>IFERROR(VLOOKUP('Marzo 2022'!B331,Dependencias!$A$2:$V$27,2,FALSE),"")</f>
        <v>Subdirección de Gestión Cultural y Artística</v>
      </c>
      <c r="L331" s="52"/>
      <c r="M331" s="53" t="str">
        <f>IF(L331="","No hay fecha de respuesta!",NETWORKDAYS(F331,L331,FESTIVOS!$A$2:$A$146))</f>
        <v>No hay fecha de respuesta!</v>
      </c>
      <c r="N331" s="85"/>
    </row>
    <row r="332" spans="1:14" ht="15.75" customHeight="1">
      <c r="A332" s="55" t="s">
        <v>120</v>
      </c>
      <c r="B332" s="56">
        <v>760</v>
      </c>
      <c r="C332" s="56" t="s">
        <v>124</v>
      </c>
      <c r="D332" s="54">
        <v>1192032022</v>
      </c>
      <c r="E332" s="58">
        <v>20227100062492</v>
      </c>
      <c r="F332" s="59">
        <v>44649</v>
      </c>
      <c r="G332" s="60">
        <f>IFERROR(WORKDAY(F332,H332,FESTIVOS!$A$2:$V$146),"")</f>
        <v>44679</v>
      </c>
      <c r="H332" s="61">
        <f>IFERROR(VLOOKUP(A332,Dependencias!$A$31:$B$44,2,FALSE),"")</f>
        <v>20</v>
      </c>
      <c r="I332" s="72" t="s">
        <v>153</v>
      </c>
      <c r="J332" s="56" t="s">
        <v>697</v>
      </c>
      <c r="K332" s="51" t="str">
        <f>IFERROR(VLOOKUP('Marzo 2022'!B332,Dependencias!$A$2:$V$27,2,FALSE),"")</f>
        <v>Grupo interno de Trabajo de Contratacion</v>
      </c>
      <c r="L332" s="52"/>
      <c r="M332" s="53" t="str">
        <f>IF(L332="","No hay fecha de respuesta!",NETWORKDAYS(F332,L332,FESTIVOS!$A$2:$A$146))</f>
        <v>No hay fecha de respuesta!</v>
      </c>
      <c r="N332" s="54"/>
    </row>
    <row r="333" spans="1:14" ht="15.75" customHeight="1">
      <c r="A333" s="55" t="s">
        <v>41</v>
      </c>
      <c r="B333" s="56">
        <v>700</v>
      </c>
      <c r="C333" s="56" t="s">
        <v>126</v>
      </c>
      <c r="D333" s="56">
        <v>1255012022</v>
      </c>
      <c r="E333" s="58">
        <v>20227100062152</v>
      </c>
      <c r="F333" s="59">
        <v>44649</v>
      </c>
      <c r="G333" s="60">
        <f>IFERROR(WORKDAY(F333,H333,FESTIVOS!$A$2:$V$146),"")</f>
        <v>44656</v>
      </c>
      <c r="H333" s="56">
        <v>5</v>
      </c>
      <c r="I333" s="72" t="s">
        <v>145</v>
      </c>
      <c r="J333" s="56" t="s">
        <v>698</v>
      </c>
      <c r="K333" s="51" t="str">
        <f>IFERROR(VLOOKUP('Marzo 2022'!B333,Dependencias!$A$2:$V$27,2,FALSE),"")</f>
        <v>Direccion de Gestion Corporativa</v>
      </c>
      <c r="L333" s="52">
        <v>44649</v>
      </c>
      <c r="M333" s="53">
        <f>IF(L333="","No hay fecha de respuesta!",NETWORKDAYS(F333,L333,FESTIVOS!$A$2:$A$146))</f>
        <v>1</v>
      </c>
      <c r="N333" s="54" t="s">
        <v>691</v>
      </c>
    </row>
    <row r="334" spans="1:14" ht="15.75" customHeight="1">
      <c r="A334" s="55" t="s">
        <v>120</v>
      </c>
      <c r="B334" s="56">
        <v>220</v>
      </c>
      <c r="C334" s="56" t="s">
        <v>126</v>
      </c>
      <c r="D334" s="56">
        <v>1261892022</v>
      </c>
      <c r="E334" s="58">
        <v>20227100060602</v>
      </c>
      <c r="F334" s="59">
        <v>44645</v>
      </c>
      <c r="G334" s="60">
        <f>IFERROR(WORKDAY(F334,H334,FESTIVOS!$A$2:$V$146),"")</f>
        <v>44677</v>
      </c>
      <c r="H334" s="61">
        <f>IFERROR(VLOOKUP(A334,Dependencias!$A$31:$B$44,2,FALSE),"")</f>
        <v>20</v>
      </c>
      <c r="I334" s="72" t="s">
        <v>137</v>
      </c>
      <c r="J334" s="56" t="s">
        <v>628</v>
      </c>
      <c r="K334" s="51" t="str">
        <f>IFERROR(VLOOKUP('Marzo 2022'!B334,Dependencias!$A$2:$V$27,2,FALSE),"")</f>
        <v>Dirección de Fomento</v>
      </c>
      <c r="L334" s="52">
        <v>44652</v>
      </c>
      <c r="M334" s="53">
        <f>IF(L334="","No hay fecha de respuesta!",NETWORKDAYS(F334,L334,FESTIVOS!$A$2:$A$146))</f>
        <v>6</v>
      </c>
      <c r="N334" s="54" t="s">
        <v>629</v>
      </c>
    </row>
    <row r="335" spans="1:14" ht="15.75" customHeight="1">
      <c r="A335" s="55" t="s">
        <v>120</v>
      </c>
      <c r="B335" s="56">
        <v>310</v>
      </c>
      <c r="C335" s="56" t="s">
        <v>126</v>
      </c>
      <c r="D335" s="56">
        <v>1264872022</v>
      </c>
      <c r="E335" s="58">
        <v>20227100062462</v>
      </c>
      <c r="F335" s="59">
        <v>44650</v>
      </c>
      <c r="G335" s="60">
        <f>IFERROR(WORKDAY(F335,H335,FESTIVOS!$A$2:$V$146),"")</f>
        <v>44680</v>
      </c>
      <c r="H335" s="61">
        <f>IFERROR(VLOOKUP(A335,Dependencias!$A$31:$B$44,2,FALSE),"")</f>
        <v>20</v>
      </c>
      <c r="I335" s="72" t="s">
        <v>156</v>
      </c>
      <c r="J335" s="56" t="s">
        <v>699</v>
      </c>
      <c r="K335" s="51" t="str">
        <f>IFERROR(VLOOKUP('Marzo 2022'!B335,Dependencias!$A$2:$V$27,2,FALSE),"")</f>
        <v>Subdirección de Gestión Cultural y Artística</v>
      </c>
      <c r="L335" s="52"/>
      <c r="M335" s="53" t="str">
        <f>IF(L335="","No hay fecha de respuesta!",NETWORKDAYS(F335,L335,FESTIVOS!$A$2:$A$146))</f>
        <v>No hay fecha de respuesta!</v>
      </c>
      <c r="N335" s="85"/>
    </row>
    <row r="336" spans="1:14" ht="15.75" customHeight="1">
      <c r="A336" s="55" t="s">
        <v>66</v>
      </c>
      <c r="B336" s="56">
        <v>220</v>
      </c>
      <c r="C336" s="56" t="s">
        <v>126</v>
      </c>
      <c r="D336" s="56">
        <v>1266272022</v>
      </c>
      <c r="E336" s="58">
        <v>20227100062552</v>
      </c>
      <c r="F336" s="59">
        <v>44650</v>
      </c>
      <c r="G336" s="60">
        <f>IFERROR(WORKDAY(F336,H336,FESTIVOS!$A$2:$V$146),"")</f>
        <v>44694</v>
      </c>
      <c r="H336" s="61">
        <f>IFERROR(VLOOKUP(A336,Dependencias!$A$31:$B$44,2,FALSE),"")</f>
        <v>30</v>
      </c>
      <c r="I336" s="72" t="s">
        <v>137</v>
      </c>
      <c r="J336" s="56" t="s">
        <v>700</v>
      </c>
      <c r="K336" s="51" t="str">
        <f>IFERROR(VLOOKUP('Marzo 2022'!B336,Dependencias!$A$2:$V$27,2,FALSE),"")</f>
        <v>Dirección de Fomento</v>
      </c>
      <c r="L336" s="52">
        <v>44652</v>
      </c>
      <c r="M336" s="53">
        <f>IF(L336="","No hay fecha de respuesta!",NETWORKDAYS(F336,L336,FESTIVOS!$A$2:$A$146))</f>
        <v>3</v>
      </c>
      <c r="N336" s="54" t="s">
        <v>701</v>
      </c>
    </row>
    <row r="337" spans="1:14" ht="15.75" customHeight="1">
      <c r="A337" s="55" t="s">
        <v>41</v>
      </c>
      <c r="B337" s="56">
        <v>310</v>
      </c>
      <c r="C337" s="56" t="s">
        <v>126</v>
      </c>
      <c r="D337" s="56">
        <v>1269092022</v>
      </c>
      <c r="E337" s="58">
        <v>20227100062672</v>
      </c>
      <c r="F337" s="59">
        <v>44650</v>
      </c>
      <c r="G337" s="60">
        <f>IFERROR(WORKDAY(F337,H337,FESTIVOS!$A$2:$V$146),"")</f>
        <v>44694</v>
      </c>
      <c r="H337" s="61">
        <f>IFERROR(VLOOKUP(A337,Dependencias!$A$31:$B$44,2,FALSE),"")</f>
        <v>30</v>
      </c>
      <c r="I337" s="72" t="s">
        <v>156</v>
      </c>
      <c r="J337" s="56" t="s">
        <v>702</v>
      </c>
      <c r="K337" s="51" t="str">
        <f>IFERROR(VLOOKUP('Marzo 2022'!B337,Dependencias!$A$2:$V$27,2,FALSE),"")</f>
        <v>Subdirección de Gestión Cultural y Artística</v>
      </c>
      <c r="L337" s="52"/>
      <c r="M337" s="53" t="str">
        <f>IF(L337="","No hay fecha de respuesta!",NETWORKDAYS(F337,L337,FESTIVOS!$A$2:$A$146))</f>
        <v>No hay fecha de respuesta!</v>
      </c>
      <c r="N337" s="85"/>
    </row>
    <row r="338" spans="1:14" ht="15.75" customHeight="1">
      <c r="A338" s="56" t="s">
        <v>120</v>
      </c>
      <c r="B338" s="56">
        <v>310</v>
      </c>
      <c r="C338" s="56" t="s">
        <v>126</v>
      </c>
      <c r="D338" s="56">
        <v>1270542022</v>
      </c>
      <c r="E338" s="58">
        <v>20227100062732</v>
      </c>
      <c r="F338" s="59">
        <v>44650</v>
      </c>
      <c r="G338" s="60">
        <f>IFERROR(WORKDAY(F338,H338,FESTIVOS!$A$2:$V$146),"")</f>
        <v>44680</v>
      </c>
      <c r="H338" s="61">
        <f>IFERROR(VLOOKUP(A338,Dependencias!$A$31:$B$44,2,FALSE),"")</f>
        <v>20</v>
      </c>
      <c r="I338" s="72" t="s">
        <v>156</v>
      </c>
      <c r="J338" s="56" t="s">
        <v>703</v>
      </c>
      <c r="K338" s="51" t="str">
        <f>IFERROR(VLOOKUP('Marzo 2022'!B338,Dependencias!$A$2:$V$27,2,FALSE),"")</f>
        <v>Subdirección de Gestión Cultural y Artística</v>
      </c>
      <c r="L338" s="52"/>
      <c r="M338" s="53" t="str">
        <f>IF(L338="","No hay fecha de respuesta!",NETWORKDAYS(F338,L338,FESTIVOS!$A$2:$A$146))</f>
        <v>No hay fecha de respuesta!</v>
      </c>
      <c r="N338" s="85"/>
    </row>
    <row r="339" spans="1:14" ht="15.75" customHeight="1">
      <c r="A339" s="67" t="s">
        <v>120</v>
      </c>
      <c r="B339" s="56">
        <v>800</v>
      </c>
      <c r="C339" s="56" t="s">
        <v>124</v>
      </c>
      <c r="D339" s="56">
        <v>1300362022</v>
      </c>
      <c r="E339" s="58">
        <v>20227100064862</v>
      </c>
      <c r="F339" s="59">
        <v>44651</v>
      </c>
      <c r="G339" s="60">
        <f>IFERROR(WORKDAY(F339,H339,FESTIVOS!$A$2:$V$146),"")</f>
        <v>44683</v>
      </c>
      <c r="H339" s="61">
        <f>IFERROR(VLOOKUP(A339,Dependencias!$A$31:$B$44,2,FALSE),"")</f>
        <v>20</v>
      </c>
      <c r="I339" s="72" t="s">
        <v>148</v>
      </c>
      <c r="J339" s="56" t="s">
        <v>704</v>
      </c>
      <c r="K339" s="51" t="str">
        <f>IFERROR(VLOOKUP('Marzo 2022'!B339,Dependencias!$A$2:$V$27,2,FALSE),"")</f>
        <v>Dirección de Lectura y Bibliotecas</v>
      </c>
      <c r="L339" s="52"/>
      <c r="M339" s="53" t="str">
        <f>IF(L339="","No hay fecha de respuesta!",NETWORKDAYS(F339,L339,FESTIVOS!$A$2:$A$146))</f>
        <v>No hay fecha de respuesta!</v>
      </c>
      <c r="N339" s="85"/>
    </row>
    <row r="340" spans="1:14" ht="15.75" customHeight="1">
      <c r="A340" s="67" t="s">
        <v>35</v>
      </c>
      <c r="B340" s="56">
        <v>700</v>
      </c>
      <c r="C340" s="56" t="s">
        <v>126</v>
      </c>
      <c r="D340" s="56">
        <v>1292512022</v>
      </c>
      <c r="E340" s="58">
        <v>20227100063372</v>
      </c>
      <c r="F340" s="59">
        <v>44651</v>
      </c>
      <c r="G340" s="60">
        <f>IFERROR(WORKDAY(F340,H340,FESTIVOS!$A$2:$V$146),"")</f>
        <v>44658</v>
      </c>
      <c r="H340" s="56">
        <v>5</v>
      </c>
      <c r="I340" s="72" t="s">
        <v>145</v>
      </c>
      <c r="J340" s="56" t="s">
        <v>705</v>
      </c>
      <c r="K340" s="51" t="str">
        <f>IFERROR(VLOOKUP('Marzo 2022'!B340,Dependencias!$A$2:$V$27,2,FALSE),"")</f>
        <v>Direccion de Gestion Corporativa</v>
      </c>
      <c r="L340" s="52">
        <v>44652</v>
      </c>
      <c r="M340" s="53">
        <f>IF(L340="","No hay fecha de respuesta!",NETWORKDAYS(F340,L340,FESTIVOS!$A$2:$A$146))</f>
        <v>2</v>
      </c>
      <c r="N340" s="54" t="s">
        <v>179</v>
      </c>
    </row>
    <row r="341" spans="1:14" ht="15.75" customHeight="1">
      <c r="A341" s="67" t="s">
        <v>35</v>
      </c>
      <c r="B341" s="56">
        <v>210</v>
      </c>
      <c r="C341" s="56" t="s">
        <v>126</v>
      </c>
      <c r="D341" s="56">
        <v>1295312022</v>
      </c>
      <c r="E341" s="58">
        <v>20227100063462</v>
      </c>
      <c r="F341" s="59">
        <v>44651</v>
      </c>
      <c r="G341" s="60">
        <f>IFERROR(WORKDAY(F341,H341,FESTIVOS!$A$2:$V$146),"")</f>
        <v>44697</v>
      </c>
      <c r="H341" s="61">
        <f>IFERROR(VLOOKUP(A341,Dependencias!$A$31:$B$44,2,FALSE),"")</f>
        <v>30</v>
      </c>
      <c r="I341" s="72" t="s">
        <v>143</v>
      </c>
      <c r="J341" s="56" t="s">
        <v>706</v>
      </c>
      <c r="K341" s="51" t="str">
        <f>IFERROR(VLOOKUP('Marzo 2022'!B341,Dependencias!$A$2:$V$27,2,FALSE),"")</f>
        <v>Dirección de Asuntos Locales y Participación</v>
      </c>
      <c r="L341" s="52"/>
      <c r="M341" s="53" t="str">
        <f>IF(L341="","No hay fecha de respuesta!",NETWORKDAYS(F341,L341,FESTIVOS!$A$2:$A$146))</f>
        <v>No hay fecha de respuesta!</v>
      </c>
      <c r="N341" s="85"/>
    </row>
    <row r="342" spans="1:14" ht="15.75" customHeight="1">
      <c r="A342" s="67" t="s">
        <v>120</v>
      </c>
      <c r="B342" s="56">
        <v>310</v>
      </c>
      <c r="C342" s="56" t="s">
        <v>126</v>
      </c>
      <c r="D342" s="56">
        <v>1303742022</v>
      </c>
      <c r="E342" s="58">
        <v>20227100063652</v>
      </c>
      <c r="F342" s="59">
        <v>44651</v>
      </c>
      <c r="G342" s="60">
        <f>IFERROR(WORKDAY(F342,H342,FESTIVOS!$A$2:$V$146),"")</f>
        <v>44683</v>
      </c>
      <c r="H342" s="61">
        <f>IFERROR(VLOOKUP(A342,Dependencias!$A$31:$B$44,2,FALSE),"")</f>
        <v>20</v>
      </c>
      <c r="I342" s="72" t="s">
        <v>156</v>
      </c>
      <c r="J342" s="56" t="s">
        <v>707</v>
      </c>
      <c r="K342" s="51" t="str">
        <f>IFERROR(VLOOKUP('Marzo 2022'!B342,Dependencias!$A$2:$V$27,2,FALSE),"")</f>
        <v>Subdirección de Gestión Cultural y Artística</v>
      </c>
      <c r="L342" s="52"/>
      <c r="M342" s="53" t="str">
        <f>IF(L342="","No hay fecha de respuesta!",NETWORKDAYS(F342,L342,FESTIVOS!$A$2:$A$146))</f>
        <v>No hay fecha de respuesta!</v>
      </c>
      <c r="N342" s="85"/>
    </row>
    <row r="343" spans="1:14" ht="15.75" customHeight="1">
      <c r="A343" s="55" t="s">
        <v>41</v>
      </c>
      <c r="B343" s="56">
        <v>700</v>
      </c>
      <c r="C343" s="56" t="s">
        <v>126</v>
      </c>
      <c r="D343" s="90">
        <v>1301952022</v>
      </c>
      <c r="E343" s="91">
        <v>20227100063602</v>
      </c>
      <c r="F343" s="59">
        <v>44651</v>
      </c>
      <c r="G343" s="60">
        <f>IFERROR(WORKDAY(F343,H343,FESTIVOS!$A$2:$V$146),"")</f>
        <v>44658</v>
      </c>
      <c r="H343" s="56">
        <v>5</v>
      </c>
      <c r="I343" s="72" t="s">
        <v>134</v>
      </c>
      <c r="J343" s="56" t="s">
        <v>708</v>
      </c>
      <c r="K343" s="51" t="str">
        <f>IFERROR(VLOOKUP('Marzo 2022'!B343,Dependencias!$A$2:$V$27,2,FALSE),"")</f>
        <v>Direccion de Gestion Corporativa</v>
      </c>
      <c r="L343" s="52">
        <v>44662</v>
      </c>
      <c r="M343" s="53">
        <f>IF(L343="","No hay fecha de respuesta!",NETWORKDAYS(F343,L343,FESTIVOS!$A$2:$A$146))</f>
        <v>8</v>
      </c>
      <c r="N343" s="54" t="s">
        <v>709</v>
      </c>
    </row>
    <row r="344" spans="1:14" ht="15.75" customHeight="1">
      <c r="A344" s="55" t="s">
        <v>120</v>
      </c>
      <c r="B344" s="56">
        <v>700</v>
      </c>
      <c r="C344" s="56" t="s">
        <v>126</v>
      </c>
      <c r="D344" s="56">
        <v>1301242022</v>
      </c>
      <c r="E344" s="58">
        <v>20227100063572</v>
      </c>
      <c r="F344" s="59">
        <v>44651</v>
      </c>
      <c r="G344" s="60">
        <f>IFERROR(WORKDAY(F344,H344,FESTIVOS!$A$2:$V$146),"")</f>
        <v>44658</v>
      </c>
      <c r="H344" s="56">
        <v>5</v>
      </c>
      <c r="I344" s="72" t="s">
        <v>145</v>
      </c>
      <c r="J344" s="56" t="s">
        <v>720</v>
      </c>
      <c r="K344" s="51" t="str">
        <f>IFERROR(VLOOKUP('Marzo 2022'!B344,Dependencias!$A$2:$V$27,2,FALSE),"")</f>
        <v>Direccion de Gestion Corporativa</v>
      </c>
      <c r="L344" s="52">
        <v>44652</v>
      </c>
      <c r="M344" s="53">
        <f>IF(L344="","No hay fecha de respuesta!",NETWORKDAYS(F344,L344,FESTIVOS!$A$2:$A$146))</f>
        <v>2</v>
      </c>
      <c r="N344" s="54" t="s">
        <v>710</v>
      </c>
    </row>
    <row r="345" spans="1:14" ht="15.75" customHeight="1">
      <c r="A345" s="55" t="s">
        <v>120</v>
      </c>
      <c r="B345" s="56">
        <v>700</v>
      </c>
      <c r="C345" s="56" t="s">
        <v>126</v>
      </c>
      <c r="D345" s="56">
        <v>1293232022</v>
      </c>
      <c r="E345" s="58">
        <v>20227100063412</v>
      </c>
      <c r="F345" s="59">
        <v>44651</v>
      </c>
      <c r="G345" s="60">
        <f>IFERROR(WORKDAY(F345,H345,FESTIVOS!$A$2:$V$146),"")</f>
        <v>44658</v>
      </c>
      <c r="H345" s="56">
        <v>5</v>
      </c>
      <c r="I345" s="72" t="s">
        <v>145</v>
      </c>
      <c r="J345" s="56" t="s">
        <v>711</v>
      </c>
      <c r="K345" s="51" t="str">
        <f>IFERROR(VLOOKUP('Marzo 2022'!B345,Dependencias!$A$2:$V$27,2,FALSE),"")</f>
        <v>Direccion de Gestion Corporativa</v>
      </c>
      <c r="L345" s="52">
        <v>44652</v>
      </c>
      <c r="M345" s="53">
        <f>IF(L345="","No hay fecha de respuesta!",NETWORKDAYS(F345,L345,FESTIVOS!$A$2:$A$146))</f>
        <v>2</v>
      </c>
      <c r="N345" s="54" t="s">
        <v>712</v>
      </c>
    </row>
    <row r="346" spans="1:14" ht="15.75" customHeight="1">
      <c r="A346" s="55" t="s">
        <v>120</v>
      </c>
      <c r="B346" s="56">
        <v>310</v>
      </c>
      <c r="C346" s="56" t="s">
        <v>124</v>
      </c>
      <c r="D346" s="56">
        <v>1292492022</v>
      </c>
      <c r="E346" s="58">
        <v>20227100064062</v>
      </c>
      <c r="F346" s="59">
        <v>44651</v>
      </c>
      <c r="G346" s="60">
        <f>IFERROR(WORKDAY(F346,H346,FESTIVOS!$A$2:$V$146),"")</f>
        <v>44683</v>
      </c>
      <c r="H346" s="61">
        <f>IFERROR(VLOOKUP(A346,Dependencias!$A$31:$B$44,2,FALSE),"")</f>
        <v>20</v>
      </c>
      <c r="I346" s="72" t="s">
        <v>140</v>
      </c>
      <c r="J346" s="56" t="s">
        <v>713</v>
      </c>
      <c r="K346" s="51" t="str">
        <f>IFERROR(VLOOKUP('Marzo 2022'!B346,Dependencias!$A$2:$V$27,2,FALSE),"")</f>
        <v>Subdirección de Gestión Cultural y Artística</v>
      </c>
      <c r="L346" s="52"/>
      <c r="M346" s="53" t="str">
        <f>IF(L346="","No hay fecha de respuesta!",NETWORKDAYS(F346,L346,FESTIVOS!$A$2:$A$146))</f>
        <v>No hay fecha de respuesta!</v>
      </c>
      <c r="N346" s="85"/>
    </row>
    <row r="347" spans="1:14" ht="15.75" customHeight="1">
      <c r="A347" s="55" t="s">
        <v>120</v>
      </c>
      <c r="B347" s="56">
        <v>310</v>
      </c>
      <c r="C347" s="56" t="s">
        <v>126</v>
      </c>
      <c r="D347" s="56">
        <v>1291082022</v>
      </c>
      <c r="E347" s="58">
        <v>20227100063352</v>
      </c>
      <c r="F347" s="59">
        <v>44651</v>
      </c>
      <c r="G347" s="60">
        <f>IFERROR(WORKDAY(F347,H347,FESTIVOS!$A$2:$V$146),"")</f>
        <v>44683</v>
      </c>
      <c r="H347" s="61">
        <f>IFERROR(VLOOKUP(A347,Dependencias!$A$31:$B$44,2,FALSE),"")</f>
        <v>20</v>
      </c>
      <c r="I347" s="72" t="s">
        <v>156</v>
      </c>
      <c r="J347" s="56" t="s">
        <v>714</v>
      </c>
      <c r="K347" s="51" t="str">
        <f>IFERROR(VLOOKUP('Marzo 2022'!B347,Dependencias!$A$2:$V$27,2,FALSE),"")</f>
        <v>Subdirección de Gestión Cultural y Artística</v>
      </c>
      <c r="L347" s="52"/>
      <c r="M347" s="53" t="str">
        <f>IF(L347="","No hay fecha de respuesta!",NETWORKDAYS(F347,L347,FESTIVOS!$A$2:$A$146))</f>
        <v>No hay fecha de respuesta!</v>
      </c>
      <c r="N347" s="85"/>
    </row>
    <row r="348" spans="1:14" ht="15.75" customHeight="1">
      <c r="A348" s="55" t="s">
        <v>120</v>
      </c>
      <c r="B348" s="56">
        <v>220</v>
      </c>
      <c r="C348" s="56" t="s">
        <v>126</v>
      </c>
      <c r="D348" s="56">
        <v>1287552022</v>
      </c>
      <c r="E348" s="58">
        <v>20227100063142</v>
      </c>
      <c r="F348" s="59">
        <v>44651</v>
      </c>
      <c r="G348" s="60">
        <f>IFERROR(WORKDAY(F348,H348,FESTIVOS!$A$2:$V$146),"")</f>
        <v>44683</v>
      </c>
      <c r="H348" s="61">
        <f>IFERROR(VLOOKUP(A348,Dependencias!$A$31:$B$44,2,FALSE),"")</f>
        <v>20</v>
      </c>
      <c r="I348" s="72" t="s">
        <v>137</v>
      </c>
      <c r="J348" s="56" t="s">
        <v>715</v>
      </c>
      <c r="K348" s="51" t="str">
        <f>IFERROR(VLOOKUP('Marzo 2022'!B348,Dependencias!$A$2:$V$27,2,FALSE),"")</f>
        <v>Dirección de Fomento</v>
      </c>
      <c r="L348" s="52">
        <v>44652</v>
      </c>
      <c r="M348" s="53">
        <f>IF(L348="","No hay fecha de respuesta!",NETWORKDAYS(F348,L348,FESTIVOS!$A$2:$A$146))</f>
        <v>2</v>
      </c>
      <c r="N348" s="54" t="s">
        <v>716</v>
      </c>
    </row>
    <row r="349" spans="1:14" ht="15.75" customHeight="1">
      <c r="A349" s="55" t="s">
        <v>120</v>
      </c>
      <c r="B349" s="56">
        <v>730</v>
      </c>
      <c r="C349" s="56" t="s">
        <v>126</v>
      </c>
      <c r="D349" s="56">
        <v>1281262022</v>
      </c>
      <c r="E349" s="58">
        <v>20227100063082</v>
      </c>
      <c r="F349" s="59">
        <v>44650</v>
      </c>
      <c r="G349" s="60">
        <f>IFERROR(WORKDAY(F349,H349,FESTIVOS!$A$2:$V$146),"")</f>
        <v>44680</v>
      </c>
      <c r="H349" s="61">
        <f>IFERROR(VLOOKUP(A349,Dependencias!$A$31:$B$44,2,FALSE),"")</f>
        <v>20</v>
      </c>
      <c r="I349" s="72" t="s">
        <v>147</v>
      </c>
      <c r="J349" s="56" t="s">
        <v>717</v>
      </c>
      <c r="K349" s="51" t="str">
        <f>IFERROR(VLOOKUP('Marzo 2022'!B349,Dependencias!$A$2:$V$27,2,FALSE),"")</f>
        <v>Grupo Interno De Trabajo De Gestión Del Talento Humano</v>
      </c>
      <c r="L349" s="52"/>
      <c r="M349" s="53" t="str">
        <f>IF(L349="","No hay fecha de respuesta!",NETWORKDAYS(F349,L349,FESTIVOS!$A$2:$A$146))</f>
        <v>No hay fecha de respuesta!</v>
      </c>
      <c r="N349" s="85"/>
    </row>
    <row r="350" spans="1:14" ht="15.75" customHeight="1">
      <c r="A350" s="55" t="s">
        <v>120</v>
      </c>
      <c r="B350" s="56">
        <v>310</v>
      </c>
      <c r="C350" s="56" t="s">
        <v>126</v>
      </c>
      <c r="D350" s="56">
        <v>1274822022</v>
      </c>
      <c r="E350" s="58">
        <v>20227100062912</v>
      </c>
      <c r="F350" s="59">
        <v>44650</v>
      </c>
      <c r="G350" s="60">
        <f>IFERROR(WORKDAY(F350,H350,FESTIVOS!$A$2:$V$146),"")</f>
        <v>44680</v>
      </c>
      <c r="H350" s="61">
        <f>IFERROR(VLOOKUP(A350,Dependencias!$A$31:$B$44,2,FALSE),"")</f>
        <v>20</v>
      </c>
      <c r="I350" s="72" t="s">
        <v>140</v>
      </c>
      <c r="J350" s="56" t="s">
        <v>713</v>
      </c>
      <c r="K350" s="51" t="str">
        <f>IFERROR(VLOOKUP('Marzo 2022'!B350,Dependencias!$A$2:$V$27,2,FALSE),"")</f>
        <v>Subdirección de Gestión Cultural y Artística</v>
      </c>
      <c r="L350" s="52"/>
      <c r="M350" s="53" t="str">
        <f>IF(L350="","No hay fecha de respuesta!",NETWORKDAYS(F350,L350,FESTIVOS!$A$2:$A$146))</f>
        <v>No hay fecha de respuesta!</v>
      </c>
      <c r="N350" s="85"/>
    </row>
  </sheetData>
  <customSheetViews>
    <customSheetView guid="{BA8C778D-D2DC-4786-B00D-880635B98010}" filter="1" showAutoFilter="1">
      <pageMargins left="0.7" right="0.7" top="0.75" bottom="0.75" header="0.3" footer="0.3"/>
      <autoFilter ref="A6:AB406" xr:uid="{5513B5CD-8D6B-425F-844E-024C244ED39B}">
        <filterColumn colId="5">
          <filters>
            <filter val="30/3/2022"/>
            <filter val="31/3/2022"/>
          </filters>
        </filterColumn>
      </autoFilter>
      <extLst>
        <ext uri="GoogleSheetsCustomDataVersion1">
          <go:sheetsCustomData xmlns:go="http://customooxmlschemas.google.com/" filterViewId="1075805250"/>
        </ext>
      </extLst>
    </customSheetView>
    <customSheetView guid="{D8893BB8-DB7F-42F8-9882-E19C62D223A5}" filter="1" showAutoFilter="1">
      <pageMargins left="0.7" right="0.7" top="0.75" bottom="0.75" header="0.3" footer="0.3"/>
      <autoFilter ref="A7:AB406" xr:uid="{36DABB64-A195-4AA6-85FE-AE740D4853D1}"/>
      <extLst>
        <ext uri="GoogleSheetsCustomDataVersion1">
          <go:sheetsCustomData xmlns:go="http://customooxmlschemas.google.com/" filterViewId="984687374"/>
        </ext>
      </extLst>
    </customSheetView>
    <customSheetView guid="{95B035DD-E59A-450F-AB0E-B9612DE97081}" filter="1" showAutoFilter="1">
      <pageMargins left="0.7" right="0.7" top="0.75" bottom="0.75" header="0.3" footer="0.3"/>
      <autoFilter ref="A7:AB406" xr:uid="{CF065177-A2EC-4BA5-9027-679F35B5B154}">
        <filterColumn colId="0">
          <filters>
            <filter val="SU"/>
          </filters>
        </filterColumn>
      </autoFilter>
      <extLst>
        <ext uri="GoogleSheetsCustomDataVersion1">
          <go:sheetsCustomData xmlns:go="http://customooxmlschemas.google.com/" filterViewId="1974787884"/>
        </ext>
      </extLst>
    </customSheetView>
    <customSheetView guid="{128B3682-E5D0-48DA-95FD-EA3BCCB0A86E}" filter="1" showAutoFilter="1">
      <pageMargins left="0.7" right="0.7" top="0.75" bottom="0.75" header="0.3" footer="0.3"/>
      <autoFilter ref="A7:AB406" xr:uid="{749DE8A4-F568-4BA0-8BAF-4A3B5B32BC22}">
        <filterColumn colId="1">
          <filters>
            <filter val="220"/>
          </filters>
        </filterColumn>
        <filterColumn colId="6">
          <filters>
            <filter val="1/4/2022"/>
            <filter val="10/03/2022"/>
            <filter val="10/5/2022"/>
            <filter val="11/03/2022"/>
            <filter val="11/3/2022"/>
            <filter val="12/04/2022"/>
            <filter val="12/4/2022"/>
            <filter val="13/04/2022"/>
            <filter val="13/4/2022"/>
            <filter val="13/5/2022"/>
            <filter val="14/03/2022"/>
            <filter val="15/03/2022"/>
            <filter val="15/3/2022"/>
            <filter val="16/03/2022"/>
            <filter val="16/5/2022"/>
            <filter val="17/03/2022"/>
            <filter val="18/03/2022"/>
            <filter val="18/3/2022"/>
            <filter val="18/4/2022"/>
            <filter val="18/5/2022"/>
            <filter val="2/05/2022"/>
            <filter val="2/5/2022"/>
            <filter val="20/5/2022"/>
            <filter val="21/04/2022"/>
            <filter val="22/03/2022"/>
            <filter val="22/04/2022"/>
            <filter val="22/3/2022"/>
            <filter val="22/4/2022"/>
            <filter val="23/03/2022"/>
            <filter val="23/3/2022"/>
            <filter val="24/03/2022"/>
            <filter val="25/03/2022"/>
            <filter val="25/3/2022"/>
            <filter val="27/4/2022"/>
            <filter val="27/5/2022"/>
            <filter val="28/04/2022"/>
            <filter val="28/3/2022"/>
            <filter val="29/03/2022"/>
            <filter val="29/04/2022"/>
            <filter val="29/3/2022"/>
            <filter val="29/4/2022"/>
            <filter val="3/05/2022"/>
            <filter val="3/5/2022"/>
            <filter val="30/3/2022"/>
            <filter val="31/3/2022"/>
            <filter val="31/5/2022"/>
            <filter val="4/05/2022"/>
            <filter val="5/05/2022"/>
            <filter val="5/4/2022"/>
            <filter val="6/05/2022"/>
            <filter val="6/4/2022"/>
            <filter val="7/4/2022"/>
            <filter val="8/03/2022"/>
            <filter val="8/3/2022"/>
            <filter val="8/4/2022"/>
            <filter val="9/03/2022"/>
            <filter val="9/3/2022"/>
            <filter val="9/5/2022"/>
          </filters>
        </filterColumn>
      </autoFilter>
      <extLst>
        <ext uri="GoogleSheetsCustomDataVersion1">
          <go:sheetsCustomData xmlns:go="http://customooxmlschemas.google.com/" filterViewId="1048652036"/>
        </ext>
      </extLst>
    </customSheetView>
  </customSheetViews>
  <mergeCells count="15">
    <mergeCell ref="N3:N5"/>
    <mergeCell ref="A1:B2"/>
    <mergeCell ref="C1:N1"/>
    <mergeCell ref="C2:N2"/>
    <mergeCell ref="A3:H3"/>
    <mergeCell ref="G4:G5"/>
    <mergeCell ref="H4:H5"/>
    <mergeCell ref="A4:E4"/>
    <mergeCell ref="F4:F5"/>
    <mergeCell ref="J3:J5"/>
    <mergeCell ref="I3:I5"/>
    <mergeCell ref="M4:M5"/>
    <mergeCell ref="L4:L5"/>
    <mergeCell ref="K3:K5"/>
    <mergeCell ref="L3:M3"/>
  </mergeCell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xr:uid="{00000000-0002-0000-0400-000002000000}">
          <x14:formula1>
            <xm:f>Dependencias!$B$58:$B$77</xm:f>
          </x14:formula1>
          <xm:sqref>I6:I320 I322:I350</xm:sqref>
        </x14:dataValidation>
        <x14:dataValidation type="list" allowBlank="1" showErrorMessage="1" xr:uid="{00000000-0002-0000-0400-000000000000}">
          <x14:formula1>
            <xm:f>Dependencias!$A$51:$A$56</xm:f>
          </x14:formula1>
          <xm:sqref>C6:C350</xm:sqref>
        </x14:dataValidation>
        <x14:dataValidation type="list" allowBlank="1" showInputMessage="1" showErrorMessage="1" prompt="Tipo" xr:uid="{00000000-0002-0000-0400-000001000000}">
          <x14:formula1>
            <xm:f>Dependencias!$A$31:$A$44</xm:f>
          </x14:formula1>
          <xm:sqref>A6:A350</xm:sqref>
        </x14:dataValidation>
        <x14:dataValidation type="list" allowBlank="1" showInputMessage="1" showErrorMessage="1" prompt="Codigo" xr:uid="{00000000-0002-0000-0400-000003000000}">
          <x14:formula1>
            <xm:f>Dependencias!$A$2:$A$27</xm:f>
          </x14:formula1>
          <xm:sqref>B6:B350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Dependencias</vt:lpstr>
      <vt:lpstr>FESTIVOS</vt:lpstr>
      <vt:lpstr>Marzo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Leonardo Gonzalez Tellez</dc:creator>
  <cp:lastModifiedBy>Sharon Nicole Rodriguéz</cp:lastModifiedBy>
  <dcterms:created xsi:type="dcterms:W3CDTF">2019-08-09T16:48:43Z</dcterms:created>
  <dcterms:modified xsi:type="dcterms:W3CDTF">2022-04-26T19:48:52Z</dcterms:modified>
</cp:coreProperties>
</file>